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1.03.21" sheetId="1" r:id="rId1"/>
    <sheet name="01.02.21" sheetId="2" r:id="rId2"/>
    <sheet name="01.01.2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1" i="1" l="1"/>
  <c r="P92" i="1" s="1"/>
  <c r="N91" i="1"/>
  <c r="N92" i="1" s="1"/>
  <c r="M91" i="1"/>
  <c r="M92" i="1" s="1"/>
  <c r="L91" i="1"/>
  <c r="L92" i="1" s="1"/>
  <c r="K91" i="1"/>
  <c r="K92" i="1" s="1"/>
  <c r="J91" i="1"/>
  <c r="J92" i="1" s="1"/>
  <c r="H91" i="1"/>
  <c r="D91" i="1"/>
  <c r="D92" i="1" s="1"/>
  <c r="P85" i="1"/>
  <c r="N85" i="1"/>
  <c r="M85" i="1"/>
  <c r="L85" i="1"/>
  <c r="K85" i="1"/>
  <c r="I85" i="1"/>
  <c r="I92" i="1" s="1"/>
  <c r="H85" i="1"/>
  <c r="G85" i="1"/>
  <c r="G92" i="1" s="1"/>
  <c r="D85" i="1"/>
  <c r="P80" i="1"/>
  <c r="N80" i="1"/>
  <c r="M80" i="1"/>
  <c r="L80" i="1"/>
  <c r="K80" i="1"/>
  <c r="I80" i="1"/>
  <c r="H80" i="1"/>
  <c r="G80" i="1"/>
  <c r="D80" i="1"/>
  <c r="P74" i="1"/>
  <c r="N74" i="1"/>
  <c r="M74" i="1"/>
  <c r="L74" i="1"/>
  <c r="K74" i="1"/>
  <c r="J74" i="1"/>
  <c r="I74" i="1"/>
  <c r="H74" i="1"/>
  <c r="G74" i="1"/>
  <c r="D74" i="1"/>
  <c r="P68" i="1"/>
  <c r="N68" i="1"/>
  <c r="M68" i="1"/>
  <c r="L68" i="1"/>
  <c r="K68" i="1"/>
  <c r="J68" i="1"/>
  <c r="I68" i="1"/>
  <c r="H68" i="1"/>
  <c r="G68" i="1"/>
  <c r="D68" i="1"/>
  <c r="P64" i="1"/>
  <c r="N64" i="1"/>
  <c r="M64" i="1"/>
  <c r="L64" i="1"/>
  <c r="K64" i="1"/>
  <c r="J64" i="1"/>
  <c r="I64" i="1"/>
  <c r="H64" i="1"/>
  <c r="G64" i="1"/>
  <c r="D64" i="1"/>
  <c r="P45" i="1"/>
  <c r="N45" i="1"/>
  <c r="M45" i="1"/>
  <c r="L45" i="1"/>
  <c r="K45" i="1"/>
  <c r="J45" i="1"/>
  <c r="I45" i="1"/>
  <c r="H45" i="1"/>
  <c r="G45" i="1"/>
  <c r="D45" i="1"/>
  <c r="P35" i="1"/>
  <c r="N35" i="1"/>
  <c r="M35" i="1"/>
  <c r="L35" i="1"/>
  <c r="K35" i="1"/>
  <c r="J35" i="1"/>
  <c r="I35" i="1"/>
  <c r="H35" i="1"/>
  <c r="G35" i="1"/>
  <c r="D35" i="1"/>
  <c r="P28" i="1"/>
  <c r="N28" i="1"/>
  <c r="M28" i="1"/>
  <c r="L28" i="1"/>
  <c r="K28" i="1"/>
  <c r="J28" i="1"/>
  <c r="I28" i="1"/>
  <c r="H28" i="1"/>
  <c r="H92" i="1" s="1"/>
  <c r="G28" i="1"/>
  <c r="D28" i="1"/>
  <c r="P91" i="2"/>
  <c r="P92" i="2" s="1"/>
  <c r="N91" i="2"/>
  <c r="N92" i="2" s="1"/>
  <c r="M91" i="2"/>
  <c r="M92" i="2" s="1"/>
  <c r="L91" i="2"/>
  <c r="L92" i="2" s="1"/>
  <c r="K91" i="2"/>
  <c r="K92" i="2" s="1"/>
  <c r="J91" i="2"/>
  <c r="J92" i="2" s="1"/>
  <c r="H91" i="2"/>
  <c r="D91" i="2"/>
  <c r="D92" i="2" s="1"/>
  <c r="P85" i="2"/>
  <c r="N85" i="2"/>
  <c r="M85" i="2"/>
  <c r="L85" i="2"/>
  <c r="K85" i="2"/>
  <c r="I85" i="2"/>
  <c r="I92" i="2" s="1"/>
  <c r="H85" i="2"/>
  <c r="G85" i="2"/>
  <c r="G92" i="2" s="1"/>
  <c r="D85" i="2"/>
  <c r="P80" i="2"/>
  <c r="N80" i="2"/>
  <c r="M80" i="2"/>
  <c r="L80" i="2"/>
  <c r="K80" i="2"/>
  <c r="I80" i="2"/>
  <c r="H80" i="2"/>
  <c r="G80" i="2"/>
  <c r="D80" i="2"/>
  <c r="P74" i="2"/>
  <c r="N74" i="2"/>
  <c r="M74" i="2"/>
  <c r="L74" i="2"/>
  <c r="K74" i="2"/>
  <c r="J74" i="2"/>
  <c r="I74" i="2"/>
  <c r="H74" i="2"/>
  <c r="G74" i="2"/>
  <c r="D74" i="2"/>
  <c r="P68" i="2"/>
  <c r="N68" i="2"/>
  <c r="M68" i="2"/>
  <c r="L68" i="2"/>
  <c r="K68" i="2"/>
  <c r="J68" i="2"/>
  <c r="I68" i="2"/>
  <c r="H68" i="2"/>
  <c r="G68" i="2"/>
  <c r="D68" i="2"/>
  <c r="P64" i="2"/>
  <c r="N64" i="2"/>
  <c r="M64" i="2"/>
  <c r="L64" i="2"/>
  <c r="K64" i="2"/>
  <c r="J64" i="2"/>
  <c r="I64" i="2"/>
  <c r="H64" i="2"/>
  <c r="G64" i="2"/>
  <c r="D64" i="2"/>
  <c r="P45" i="2"/>
  <c r="N45" i="2"/>
  <c r="M45" i="2"/>
  <c r="L45" i="2"/>
  <c r="K45" i="2"/>
  <c r="J45" i="2"/>
  <c r="I45" i="2"/>
  <c r="H45" i="2"/>
  <c r="G45" i="2"/>
  <c r="D45" i="2"/>
  <c r="P35" i="2"/>
  <c r="N35" i="2"/>
  <c r="M35" i="2"/>
  <c r="L35" i="2"/>
  <c r="K35" i="2"/>
  <c r="J35" i="2"/>
  <c r="I35" i="2"/>
  <c r="H35" i="2"/>
  <c r="G35" i="2"/>
  <c r="D35" i="2"/>
  <c r="P28" i="2"/>
  <c r="N28" i="2"/>
  <c r="M28" i="2"/>
  <c r="L28" i="2"/>
  <c r="K28" i="2"/>
  <c r="J28" i="2"/>
  <c r="I28" i="2"/>
  <c r="H28" i="2"/>
  <c r="H92" i="2" s="1"/>
  <c r="G28" i="2"/>
  <c r="D28" i="2"/>
  <c r="P91" i="3"/>
  <c r="P92" i="3" s="1"/>
  <c r="N91" i="3"/>
  <c r="N92" i="3" s="1"/>
  <c r="M91" i="3"/>
  <c r="M92" i="3" s="1"/>
  <c r="L91" i="3"/>
  <c r="L92" i="3" s="1"/>
  <c r="K91" i="3"/>
  <c r="K92" i="3" s="1"/>
  <c r="J91" i="3"/>
  <c r="J92" i="3" s="1"/>
  <c r="H91" i="3"/>
  <c r="D91" i="3"/>
  <c r="D92" i="3" s="1"/>
  <c r="P85" i="3"/>
  <c r="N85" i="3"/>
  <c r="M85" i="3"/>
  <c r="L85" i="3"/>
  <c r="K85" i="3"/>
  <c r="I85" i="3"/>
  <c r="H85" i="3"/>
  <c r="G85" i="3"/>
  <c r="D85" i="3"/>
  <c r="P80" i="3"/>
  <c r="N80" i="3"/>
  <c r="M80" i="3"/>
  <c r="L80" i="3"/>
  <c r="K80" i="3"/>
  <c r="I80" i="3"/>
  <c r="I92" i="3" s="1"/>
  <c r="H80" i="3"/>
  <c r="G80" i="3"/>
  <c r="G92" i="3" s="1"/>
  <c r="D80" i="3"/>
  <c r="P74" i="3"/>
  <c r="N74" i="3"/>
  <c r="M74" i="3"/>
  <c r="L74" i="3"/>
  <c r="K74" i="3"/>
  <c r="J74" i="3"/>
  <c r="I74" i="3"/>
  <c r="H74" i="3"/>
  <c r="G74" i="3"/>
  <c r="D74" i="3"/>
  <c r="P68" i="3"/>
  <c r="N68" i="3"/>
  <c r="M68" i="3"/>
  <c r="L68" i="3"/>
  <c r="K68" i="3"/>
  <c r="J68" i="3"/>
  <c r="I68" i="3"/>
  <c r="H68" i="3"/>
  <c r="G68" i="3"/>
  <c r="D68" i="3"/>
  <c r="P64" i="3"/>
  <c r="N64" i="3"/>
  <c r="M64" i="3"/>
  <c r="L64" i="3"/>
  <c r="K64" i="3"/>
  <c r="J64" i="3"/>
  <c r="I64" i="3"/>
  <c r="H64" i="3"/>
  <c r="G64" i="3"/>
  <c r="D64" i="3"/>
  <c r="P45" i="3"/>
  <c r="N45" i="3"/>
  <c r="M45" i="3"/>
  <c r="L45" i="3"/>
  <c r="K45" i="3"/>
  <c r="J45" i="3"/>
  <c r="I45" i="3"/>
  <c r="H45" i="3"/>
  <c r="G45" i="3"/>
  <c r="D45" i="3"/>
  <c r="P35" i="3"/>
  <c r="N35" i="3"/>
  <c r="M35" i="3"/>
  <c r="L35" i="3"/>
  <c r="K35" i="3"/>
  <c r="J35" i="3"/>
  <c r="I35" i="3"/>
  <c r="H35" i="3"/>
  <c r="G35" i="3"/>
  <c r="D35" i="3"/>
  <c r="P28" i="3"/>
  <c r="N28" i="3"/>
  <c r="M28" i="3"/>
  <c r="L28" i="3"/>
  <c r="K28" i="3"/>
  <c r="J28" i="3"/>
  <c r="I28" i="3"/>
  <c r="H28" i="3"/>
  <c r="H92" i="3" s="1"/>
  <c r="G28" i="3"/>
  <c r="D28" i="3"/>
</calcChain>
</file>

<file path=xl/sharedStrings.xml><?xml version="1.0" encoding="utf-8"?>
<sst xmlns="http://schemas.openxmlformats.org/spreadsheetml/2006/main" count="639" uniqueCount="142">
  <si>
    <t>Контингент на  01 января 2021 г.</t>
  </si>
  <si>
    <t>№ п/п</t>
  </si>
  <si>
    <t>Отделение</t>
  </si>
  <si>
    <t>№ группы</t>
  </si>
  <si>
    <t>Кол-во студ. в группе</t>
  </si>
  <si>
    <t>Бригады</t>
  </si>
  <si>
    <t>Кол-во студ. в бригаде</t>
  </si>
  <si>
    <t>Бюджет</t>
  </si>
  <si>
    <t>х/р</t>
  </si>
  <si>
    <t>Из них</t>
  </si>
  <si>
    <t xml:space="preserve">Из них </t>
  </si>
  <si>
    <t>Госзадание</t>
  </si>
  <si>
    <t>Иностр.  гражд.</t>
  </si>
  <si>
    <t>академ. отп.</t>
  </si>
  <si>
    <t>сироты</t>
  </si>
  <si>
    <t>инвалиды</t>
  </si>
  <si>
    <t>отчислены</t>
  </si>
  <si>
    <t>всего</t>
  </si>
  <si>
    <t>бюджет</t>
  </si>
  <si>
    <t>б</t>
  </si>
  <si>
    <t>Сестринское         дело</t>
  </si>
  <si>
    <t>СД-11</t>
  </si>
  <si>
    <t>12/13</t>
  </si>
  <si>
    <t>(9 кл.)</t>
  </si>
  <si>
    <t>СД-12</t>
  </si>
  <si>
    <t>СД-13</t>
  </si>
  <si>
    <t>СД-14</t>
  </si>
  <si>
    <t>СД-15п</t>
  </si>
  <si>
    <t>СД-21</t>
  </si>
  <si>
    <t>13/12</t>
  </si>
  <si>
    <t>СД-22</t>
  </si>
  <si>
    <t>СД-23</t>
  </si>
  <si>
    <t>12/12</t>
  </si>
  <si>
    <t>СД-24</t>
  </si>
  <si>
    <t>СД-25п</t>
  </si>
  <si>
    <t>9/10</t>
  </si>
  <si>
    <t>СД-26п</t>
  </si>
  <si>
    <t>11/10</t>
  </si>
  <si>
    <t>СД-31</t>
  </si>
  <si>
    <t>13/13</t>
  </si>
  <si>
    <t>СД-32</t>
  </si>
  <si>
    <t>СД-33</t>
  </si>
  <si>
    <t>СД-34</t>
  </si>
  <si>
    <t>СД-35п</t>
  </si>
  <si>
    <t>10/10</t>
  </si>
  <si>
    <t>СД-41</t>
  </si>
  <si>
    <t>СД-42</t>
  </si>
  <si>
    <t>10/11</t>
  </si>
  <si>
    <t>СД-43</t>
  </si>
  <si>
    <t>11/12</t>
  </si>
  <si>
    <t>СД-44</t>
  </si>
  <si>
    <t>11/11</t>
  </si>
  <si>
    <t>СД-45</t>
  </si>
  <si>
    <t>8</t>
  </si>
  <si>
    <t>СД-45п</t>
  </si>
  <si>
    <t>12</t>
  </si>
  <si>
    <t>Всего студ.</t>
  </si>
  <si>
    <t>Сестринское дело</t>
  </si>
  <si>
    <t>СД-27</t>
  </si>
  <si>
    <t>СД-28</t>
  </si>
  <si>
    <t>СД-37</t>
  </si>
  <si>
    <t>13/11</t>
  </si>
  <si>
    <t>(11 кл.)</t>
  </si>
  <si>
    <t>СД-38</t>
  </si>
  <si>
    <t>СД-47</t>
  </si>
  <si>
    <t>СД-48</t>
  </si>
  <si>
    <t>СДв-11</t>
  </si>
  <si>
    <t>1</t>
  </si>
  <si>
    <t>20</t>
  </si>
  <si>
    <t>СДв-12п</t>
  </si>
  <si>
    <t>22</t>
  </si>
  <si>
    <t>СДв-13п</t>
  </si>
  <si>
    <t>23</t>
  </si>
  <si>
    <t>СДв-21</t>
  </si>
  <si>
    <t>19</t>
  </si>
  <si>
    <t>вечернее</t>
  </si>
  <si>
    <t>СДв-22п</t>
  </si>
  <si>
    <t>СДв-31</t>
  </si>
  <si>
    <t>21</t>
  </si>
  <si>
    <t>СДв-32п</t>
  </si>
  <si>
    <t>СДв-41</t>
  </si>
  <si>
    <t>СДв-42п</t>
  </si>
  <si>
    <t>11</t>
  </si>
  <si>
    <t>Лечебное дело</t>
  </si>
  <si>
    <t>ЛД-11</t>
  </si>
  <si>
    <t>ЛД-12</t>
  </si>
  <si>
    <t>ЛД-13</t>
  </si>
  <si>
    <t>ЛД-14</t>
  </si>
  <si>
    <t>ЛД-14п</t>
  </si>
  <si>
    <t>ЛД-15п</t>
  </si>
  <si>
    <t>ЛД-21</t>
  </si>
  <si>
    <t>ЛД-22</t>
  </si>
  <si>
    <t>2</t>
  </si>
  <si>
    <t>ЛД-23</t>
  </si>
  <si>
    <t>ЛД-24п</t>
  </si>
  <si>
    <t>10/9</t>
  </si>
  <si>
    <t>ЛД-31</t>
  </si>
  <si>
    <t>ЛД-32</t>
  </si>
  <si>
    <t>ЛД-33</t>
  </si>
  <si>
    <t>ЛД-34</t>
  </si>
  <si>
    <t>ЛД-34п</t>
  </si>
  <si>
    <t>ЛД-41</t>
  </si>
  <si>
    <t>ЛД-42</t>
  </si>
  <si>
    <t>ЛД-43п</t>
  </si>
  <si>
    <t>8/8</t>
  </si>
  <si>
    <t>Акушерское дело</t>
  </si>
  <si>
    <t>АД-11</t>
  </si>
  <si>
    <t>АД-21</t>
  </si>
  <si>
    <t>3</t>
  </si>
  <si>
    <t>АД-31</t>
  </si>
  <si>
    <t>Лабораторная диагностика</t>
  </si>
  <si>
    <t>ЛДГ-11</t>
  </si>
  <si>
    <t>ЛДГ-12п</t>
  </si>
  <si>
    <t>ЛДГ-21</t>
  </si>
  <si>
    <t>12/11</t>
  </si>
  <si>
    <t>ЛДГ-31</t>
  </si>
  <si>
    <t>ЛДГ-41</t>
  </si>
  <si>
    <t>10/8</t>
  </si>
  <si>
    <t>Фармация</t>
  </si>
  <si>
    <t>Ф-11</t>
  </si>
  <si>
    <t>Ф-12п</t>
  </si>
  <si>
    <t>Ф-21</t>
  </si>
  <si>
    <t>Ф-31</t>
  </si>
  <si>
    <t>Ф-41</t>
  </si>
  <si>
    <t>Медицинский массаж</t>
  </si>
  <si>
    <t>ММ-31</t>
  </si>
  <si>
    <t>ММ-31п</t>
  </si>
  <si>
    <t>ММ-32</t>
  </si>
  <si>
    <t>ММ-32п</t>
  </si>
  <si>
    <t>Стоматология ортопедическая</t>
  </si>
  <si>
    <t>СО-11п</t>
  </si>
  <si>
    <t>СО-12п</t>
  </si>
  <si>
    <t>СО-21п</t>
  </si>
  <si>
    <t>СО-22п</t>
  </si>
  <si>
    <t>СО-31п</t>
  </si>
  <si>
    <t>24</t>
  </si>
  <si>
    <t>Итого студентов</t>
  </si>
  <si>
    <t>Контингент на  01 февраля 2021 г.</t>
  </si>
  <si>
    <t>Контингент на  01 марта 2021 г.</t>
  </si>
  <si>
    <t>8/10</t>
  </si>
  <si>
    <t>18</t>
  </si>
  <si>
    <t>9/9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</si>
</sst>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b/>
      <i/>
      <sz val="8"/>
      <name val="Arial Cyr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5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ill="1"/>
    <xf numFmtId="0" fontId="0" fillId="2" borderId="0" xfId="0" applyFill="1"/>
    <xf numFmtId="0" fontId="0" fillId="0" borderId="0" xfId="0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3" borderId="5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4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/>
    <xf numFmtId="0" fontId="5" fillId="0" borderId="13" xfId="0" applyFont="1" applyBorder="1" applyAlignment="1"/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3" borderId="15" xfId="0" applyFont="1" applyFill="1" applyBorder="1" applyAlignment="1"/>
    <xf numFmtId="0" fontId="5" fillId="0" borderId="16" xfId="0" applyFont="1" applyBorder="1" applyAlignment="1"/>
    <xf numFmtId="0" fontId="5" fillId="3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0" fillId="0" borderId="23" xfId="0" applyBorder="1"/>
    <xf numFmtId="0" fontId="6" fillId="0" borderId="24" xfId="0" applyFont="1" applyBorder="1" applyAlignment="1"/>
    <xf numFmtId="0" fontId="5" fillId="0" borderId="25" xfId="0" applyFont="1" applyBorder="1" applyAlignment="1"/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right"/>
    </xf>
    <xf numFmtId="0" fontId="5" fillId="3" borderId="27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/>
    </xf>
    <xf numFmtId="0" fontId="5" fillId="0" borderId="31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4" borderId="32" xfId="0" applyFont="1" applyFill="1" applyBorder="1" applyAlignment="1">
      <alignment horizontal="center" wrapText="1"/>
    </xf>
    <xf numFmtId="0" fontId="0" fillId="0" borderId="33" xfId="0" applyBorder="1"/>
    <xf numFmtId="0" fontId="6" fillId="0" borderId="34" xfId="0" applyFont="1" applyBorder="1" applyAlignment="1"/>
    <xf numFmtId="0" fontId="5" fillId="5" borderId="14" xfId="0" applyFont="1" applyFill="1" applyBorder="1" applyAlignment="1">
      <alignment wrapText="1"/>
    </xf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3" borderId="14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3" borderId="14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/>
    </xf>
    <xf numFmtId="0" fontId="7" fillId="0" borderId="14" xfId="0" applyFont="1" applyBorder="1" applyAlignment="1">
      <alignment horizontal="right" wrapText="1"/>
    </xf>
    <xf numFmtId="0" fontId="7" fillId="2" borderId="14" xfId="0" applyFont="1" applyFill="1" applyBorder="1" applyAlignment="1">
      <alignment wrapText="1"/>
    </xf>
    <xf numFmtId="0" fontId="7" fillId="0" borderId="35" xfId="0" applyFont="1" applyBorder="1"/>
    <xf numFmtId="0" fontId="5" fillId="2" borderId="17" xfId="0" applyFont="1" applyFill="1" applyBorder="1"/>
    <xf numFmtId="0" fontId="8" fillId="0" borderId="14" xfId="0" applyFont="1" applyBorder="1" applyAlignment="1">
      <alignment horizontal="left"/>
    </xf>
    <xf numFmtId="0" fontId="7" fillId="0" borderId="14" xfId="0" applyFont="1" applyFill="1" applyBorder="1" applyAlignment="1">
      <alignment horizontal="right" vertical="top"/>
    </xf>
    <xf numFmtId="0" fontId="7" fillId="0" borderId="17" xfId="0" applyFont="1" applyBorder="1" applyAlignment="1">
      <alignment horizontal="right" wrapText="1"/>
    </xf>
    <xf numFmtId="0" fontId="7" fillId="2" borderId="17" xfId="0" applyFont="1" applyFill="1" applyBorder="1" applyAlignment="1">
      <alignment wrapText="1"/>
    </xf>
    <xf numFmtId="0" fontId="7" fillId="0" borderId="36" xfId="0" applyFont="1" applyBorder="1"/>
    <xf numFmtId="0" fontId="5" fillId="2" borderId="14" xfId="0" applyFont="1" applyFill="1" applyBorder="1"/>
    <xf numFmtId="0" fontId="8" fillId="6" borderId="14" xfId="0" applyFont="1" applyFill="1" applyBorder="1" applyAlignment="1">
      <alignment horizontal="left"/>
    </xf>
    <xf numFmtId="0" fontId="7" fillId="6" borderId="14" xfId="0" applyFont="1" applyFill="1" applyBorder="1" applyAlignment="1">
      <alignment horizontal="right"/>
    </xf>
    <xf numFmtId="0" fontId="7" fillId="6" borderId="1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left"/>
    </xf>
    <xf numFmtId="0" fontId="7" fillId="6" borderId="17" xfId="0" applyFont="1" applyFill="1" applyBorder="1" applyAlignment="1">
      <alignment horizontal="right" vertical="top" wrapText="1"/>
    </xf>
    <xf numFmtId="0" fontId="7" fillId="6" borderId="35" xfId="0" applyFont="1" applyFill="1" applyBorder="1" applyAlignment="1">
      <alignment horizontal="left"/>
    </xf>
    <xf numFmtId="0" fontId="5" fillId="0" borderId="14" xfId="0" applyFont="1" applyBorder="1" applyAlignment="1"/>
    <xf numFmtId="0" fontId="5" fillId="6" borderId="17" xfId="0" applyFont="1" applyFill="1" applyBorder="1" applyAlignment="1"/>
    <xf numFmtId="0" fontId="8" fillId="6" borderId="17" xfId="0" applyFont="1" applyFill="1" applyBorder="1" applyAlignment="1">
      <alignment horizontal="left"/>
    </xf>
    <xf numFmtId="0" fontId="7" fillId="6" borderId="17" xfId="0" applyFont="1" applyFill="1" applyBorder="1" applyAlignment="1">
      <alignment horizontal="right"/>
    </xf>
    <xf numFmtId="0" fontId="7" fillId="6" borderId="17" xfId="0" applyFont="1" applyFill="1" applyBorder="1" applyAlignment="1">
      <alignment horizontal="center"/>
    </xf>
    <xf numFmtId="49" fontId="7" fillId="6" borderId="17" xfId="0" applyNumberFormat="1" applyFont="1" applyFill="1" applyBorder="1" applyAlignment="1">
      <alignment horizontal="center"/>
    </xf>
    <xf numFmtId="0" fontId="7" fillId="6" borderId="17" xfId="0" applyFont="1" applyFill="1" applyBorder="1" applyAlignment="1"/>
    <xf numFmtId="0" fontId="9" fillId="6" borderId="17" xfId="0" applyFont="1" applyFill="1" applyBorder="1" applyAlignment="1">
      <alignment horizontal="center" vertical="top" wrapText="1"/>
    </xf>
    <xf numFmtId="0" fontId="7" fillId="6" borderId="17" xfId="0" applyFont="1" applyFill="1" applyBorder="1" applyAlignment="1">
      <alignment horizontal="right" vertical="top"/>
    </xf>
    <xf numFmtId="0" fontId="9" fillId="6" borderId="17" xfId="0" applyFont="1" applyFill="1" applyBorder="1" applyAlignment="1">
      <alignment horizontal="center" wrapText="1"/>
    </xf>
    <xf numFmtId="0" fontId="7" fillId="6" borderId="17" xfId="0" applyFont="1" applyFill="1" applyBorder="1" applyAlignment="1">
      <alignment horizontal="center" wrapText="1"/>
    </xf>
    <xf numFmtId="0" fontId="7" fillId="6" borderId="17" xfId="0" applyFont="1" applyFill="1" applyBorder="1" applyAlignment="1">
      <alignment wrapText="1"/>
    </xf>
    <xf numFmtId="0" fontId="7" fillId="6" borderId="36" xfId="0" applyFont="1" applyFill="1" applyBorder="1"/>
    <xf numFmtId="0" fontId="9" fillId="6" borderId="17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wrapText="1"/>
    </xf>
    <xf numFmtId="0" fontId="6" fillId="0" borderId="17" xfId="0" applyFont="1" applyBorder="1" applyAlignment="1">
      <alignment horizontal="left"/>
    </xf>
    <xf numFmtId="0" fontId="7" fillId="0" borderId="17" xfId="0" applyFont="1" applyBorder="1" applyAlignment="1">
      <alignment horizontal="right"/>
    </xf>
    <xf numFmtId="0" fontId="7" fillId="3" borderId="17" xfId="0" applyFont="1" applyFill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 vertical="top" wrapText="1"/>
    </xf>
    <xf numFmtId="49" fontId="7" fillId="6" borderId="14" xfId="0" applyNumberFormat="1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 vertical="top" wrapText="1"/>
    </xf>
    <xf numFmtId="0" fontId="9" fillId="6" borderId="14" xfId="0" applyFont="1" applyFill="1" applyBorder="1" applyAlignment="1">
      <alignment horizontal="center" vertical="top"/>
    </xf>
    <xf numFmtId="0" fontId="9" fillId="6" borderId="14" xfId="0" applyFont="1" applyFill="1" applyBorder="1" applyAlignment="1">
      <alignment horizontal="center" wrapText="1"/>
    </xf>
    <xf numFmtId="0" fontId="0" fillId="2" borderId="0" xfId="0" applyFill="1" applyBorder="1"/>
    <xf numFmtId="0" fontId="8" fillId="2" borderId="14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right" wrapText="1"/>
    </xf>
    <xf numFmtId="0" fontId="9" fillId="2" borderId="17" xfId="0" applyFont="1" applyFill="1" applyBorder="1" applyAlignment="1">
      <alignment horizontal="center" wrapText="1"/>
    </xf>
    <xf numFmtId="0" fontId="7" fillId="2" borderId="36" xfId="0" applyFont="1" applyFill="1" applyBorder="1"/>
    <xf numFmtId="0" fontId="0" fillId="2" borderId="17" xfId="0" applyFill="1" applyBorder="1"/>
    <xf numFmtId="0" fontId="8" fillId="2" borderId="17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9" fontId="7" fillId="2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right" vertical="top"/>
    </xf>
    <xf numFmtId="0" fontId="5" fillId="2" borderId="17" xfId="0" applyFont="1" applyFill="1" applyBorder="1" applyAlignment="1"/>
    <xf numFmtId="0" fontId="7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right" vertical="top" wrapText="1"/>
    </xf>
    <xf numFmtId="0" fontId="9" fillId="2" borderId="17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right" wrapText="1"/>
    </xf>
    <xf numFmtId="0" fontId="5" fillId="6" borderId="27" xfId="0" applyFont="1" applyFill="1" applyBorder="1" applyAlignment="1"/>
    <xf numFmtId="0" fontId="8" fillId="6" borderId="27" xfId="0" applyFont="1" applyFill="1" applyBorder="1" applyAlignment="1">
      <alignment horizontal="left"/>
    </xf>
    <xf numFmtId="0" fontId="7" fillId="6" borderId="27" xfId="0" applyFont="1" applyFill="1" applyBorder="1" applyAlignment="1">
      <alignment horizontal="right"/>
    </xf>
    <xf numFmtId="0" fontId="7" fillId="6" borderId="27" xfId="0" applyNumberFormat="1" applyFont="1" applyFill="1" applyBorder="1" applyAlignment="1">
      <alignment horizontal="center"/>
    </xf>
    <xf numFmtId="49" fontId="7" fillId="6" borderId="27" xfId="0" applyNumberFormat="1" applyFont="1" applyFill="1" applyBorder="1" applyAlignment="1">
      <alignment horizontal="center"/>
    </xf>
    <xf numFmtId="0" fontId="9" fillId="6" borderId="27" xfId="0" applyFont="1" applyFill="1" applyBorder="1" applyAlignment="1">
      <alignment horizontal="right"/>
    </xf>
    <xf numFmtId="0" fontId="7" fillId="6" borderId="27" xfId="0" applyFont="1" applyFill="1" applyBorder="1" applyAlignment="1">
      <alignment horizontal="center" vertical="top" wrapText="1"/>
    </xf>
    <xf numFmtId="0" fontId="9" fillId="6" borderId="27" xfId="0" applyFont="1" applyFill="1" applyBorder="1" applyAlignment="1">
      <alignment horizontal="center" vertical="top"/>
    </xf>
    <xf numFmtId="0" fontId="9" fillId="6" borderId="27" xfId="0" applyFont="1" applyFill="1" applyBorder="1" applyAlignment="1">
      <alignment horizontal="right" wrapText="1"/>
    </xf>
    <xf numFmtId="0" fontId="7" fillId="6" borderId="27" xfId="0" applyFont="1" applyFill="1" applyBorder="1" applyAlignment="1">
      <alignment horizontal="right" wrapText="1"/>
    </xf>
    <xf numFmtId="0" fontId="7" fillId="6" borderId="27" xfId="0" applyFont="1" applyFill="1" applyBorder="1" applyAlignment="1">
      <alignment wrapText="1"/>
    </xf>
    <xf numFmtId="0" fontId="7" fillId="6" borderId="37" xfId="0" applyFont="1" applyFill="1" applyBorder="1"/>
    <xf numFmtId="0" fontId="10" fillId="0" borderId="38" xfId="0" applyFont="1" applyBorder="1"/>
    <xf numFmtId="0" fontId="10" fillId="7" borderId="39" xfId="0" applyFont="1" applyFill="1" applyBorder="1"/>
    <xf numFmtId="0" fontId="10" fillId="7" borderId="39" xfId="0" applyNumberFormat="1" applyFont="1" applyFill="1" applyBorder="1"/>
    <xf numFmtId="49" fontId="10" fillId="7" borderId="39" xfId="0" applyNumberFormat="1" applyFont="1" applyFill="1" applyBorder="1" applyAlignment="1">
      <alignment horizontal="center"/>
    </xf>
    <xf numFmtId="0" fontId="10" fillId="7" borderId="39" xfId="0" applyNumberFormat="1" applyFont="1" applyFill="1" applyBorder="1" applyAlignment="1">
      <alignment horizontal="right"/>
    </xf>
    <xf numFmtId="0" fontId="10" fillId="7" borderId="39" xfId="0" applyNumberFormat="1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center"/>
    </xf>
    <xf numFmtId="0" fontId="10" fillId="7" borderId="40" xfId="0" applyNumberFormat="1" applyFont="1" applyFill="1" applyBorder="1"/>
    <xf numFmtId="0" fontId="8" fillId="0" borderId="34" xfId="0" applyFont="1" applyFill="1" applyBorder="1" applyAlignment="1">
      <alignment horizontal="right"/>
    </xf>
    <xf numFmtId="0" fontId="4" fillId="5" borderId="15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right" vertical="top"/>
    </xf>
    <xf numFmtId="0" fontId="4" fillId="2" borderId="14" xfId="0" applyFont="1" applyFill="1" applyBorder="1"/>
    <xf numFmtId="0" fontId="6" fillId="0" borderId="17" xfId="0" applyFont="1" applyFill="1" applyBorder="1"/>
    <xf numFmtId="0" fontId="0" fillId="0" borderId="0" xfId="0" applyFill="1" applyBorder="1"/>
    <xf numFmtId="0" fontId="8" fillId="0" borderId="21" xfId="0" applyFont="1" applyFill="1" applyBorder="1"/>
    <xf numFmtId="0" fontId="8" fillId="0" borderId="12" xfId="0" applyFont="1" applyFill="1" applyBorder="1" applyAlignment="1">
      <alignment horizontal="right"/>
    </xf>
    <xf numFmtId="0" fontId="0" fillId="2" borderId="18" xfId="0" applyFill="1" applyBorder="1"/>
    <xf numFmtId="0" fontId="6" fillId="2" borderId="18" xfId="0" applyFont="1" applyFill="1" applyBorder="1"/>
    <xf numFmtId="0" fontId="8" fillId="2" borderId="34" xfId="0" applyFont="1" applyFill="1" applyBorder="1" applyAlignment="1">
      <alignment horizontal="right"/>
    </xf>
    <xf numFmtId="0" fontId="10" fillId="5" borderId="14" xfId="0" applyFont="1" applyFill="1" applyBorder="1" applyAlignment="1">
      <alignment wrapText="1"/>
    </xf>
    <xf numFmtId="0" fontId="8" fillId="2" borderId="14" xfId="0" applyFont="1" applyFill="1" applyBorder="1"/>
    <xf numFmtId="49" fontId="7" fillId="8" borderId="41" xfId="0" applyNumberFormat="1" applyFont="1" applyFill="1" applyBorder="1" applyAlignment="1">
      <alignment horizontal="center"/>
    </xf>
    <xf numFmtId="0" fontId="7" fillId="8" borderId="41" xfId="0" applyFont="1" applyFill="1" applyBorder="1"/>
    <xf numFmtId="0" fontId="7" fillId="2" borderId="14" xfId="0" applyNumberFormat="1" applyFont="1" applyFill="1" applyBorder="1" applyAlignment="1">
      <alignment horizontal="right"/>
    </xf>
    <xf numFmtId="0" fontId="7" fillId="0" borderId="14" xfId="0" applyNumberFormat="1" applyFont="1" applyFill="1" applyBorder="1"/>
    <xf numFmtId="0" fontId="11" fillId="2" borderId="14" xfId="0" applyNumberFormat="1" applyFont="1" applyFill="1" applyBorder="1"/>
    <xf numFmtId="0" fontId="7" fillId="2" borderId="14" xfId="0" applyNumberFormat="1" applyFont="1" applyFill="1" applyBorder="1"/>
    <xf numFmtId="0" fontId="11" fillId="2" borderId="14" xfId="0" applyFont="1" applyFill="1" applyBorder="1" applyAlignment="1">
      <alignment horizontal="center"/>
    </xf>
    <xf numFmtId="0" fontId="7" fillId="2" borderId="35" xfId="0" applyFont="1" applyFill="1" applyBorder="1"/>
    <xf numFmtId="0" fontId="10" fillId="5" borderId="15" xfId="0" applyFont="1" applyFill="1" applyBorder="1" applyAlignment="1">
      <alignment wrapText="1"/>
    </xf>
    <xf numFmtId="0" fontId="8" fillId="6" borderId="14" xfId="0" applyFont="1" applyFill="1" applyBorder="1" applyAlignment="1"/>
    <xf numFmtId="49" fontId="7" fillId="6" borderId="14" xfId="0" applyNumberFormat="1" applyFont="1" applyFill="1" applyBorder="1" applyAlignment="1">
      <alignment horizontal="right"/>
    </xf>
    <xf numFmtId="0" fontId="9" fillId="6" borderId="14" xfId="0" applyFont="1" applyFill="1" applyBorder="1" applyAlignment="1">
      <alignment horizontal="center" vertical="top" wrapText="1"/>
    </xf>
    <xf numFmtId="0" fontId="7" fillId="6" borderId="14" xfId="0" applyFont="1" applyFill="1" applyBorder="1" applyAlignment="1">
      <alignment horizontal="right" vertical="top"/>
    </xf>
    <xf numFmtId="0" fontId="7" fillId="6" borderId="36" xfId="0" applyFont="1" applyFill="1" applyBorder="1" applyAlignment="1">
      <alignment horizontal="center" wrapText="1"/>
    </xf>
    <xf numFmtId="0" fontId="7" fillId="2" borderId="17" xfId="0" applyNumberFormat="1" applyFont="1" applyFill="1" applyBorder="1"/>
    <xf numFmtId="0" fontId="11" fillId="2" borderId="17" xfId="0" applyFont="1" applyFill="1" applyBorder="1" applyAlignment="1">
      <alignment horizontal="center"/>
    </xf>
    <xf numFmtId="0" fontId="10" fillId="6" borderId="18" xfId="0" applyFont="1" applyFill="1" applyBorder="1"/>
    <xf numFmtId="0" fontId="9" fillId="6" borderId="14" xfId="0" applyFont="1" applyFill="1" applyBorder="1" applyAlignment="1"/>
    <xf numFmtId="0" fontId="10" fillId="2" borderId="17" xfId="0" applyFont="1" applyFill="1" applyBorder="1" applyAlignment="1">
      <alignment wrapText="1"/>
    </xf>
    <xf numFmtId="0" fontId="8" fillId="6" borderId="14" xfId="0" applyFont="1" applyFill="1" applyBorder="1" applyAlignment="1">
      <alignment horizontal="right"/>
    </xf>
    <xf numFmtId="0" fontId="7" fillId="6" borderId="36" xfId="0" applyFont="1" applyFill="1" applyBorder="1" applyAlignment="1">
      <alignment horizontal="right"/>
    </xf>
    <xf numFmtId="0" fontId="8" fillId="2" borderId="17" xfId="0" applyFont="1" applyFill="1" applyBorder="1"/>
    <xf numFmtId="49" fontId="7" fillId="9" borderId="41" xfId="0" applyNumberFormat="1" applyFont="1" applyFill="1" applyBorder="1" applyAlignment="1">
      <alignment horizontal="center"/>
    </xf>
    <xf numFmtId="0" fontId="7" fillId="9" borderId="41" xfId="0" applyFont="1" applyFill="1" applyBorder="1"/>
    <xf numFmtId="0" fontId="7" fillId="2" borderId="17" xfId="0" applyNumberFormat="1" applyFont="1" applyFill="1" applyBorder="1" applyAlignment="1">
      <alignment horizontal="right"/>
    </xf>
    <xf numFmtId="0" fontId="11" fillId="2" borderId="17" xfId="0" applyNumberFormat="1" applyFont="1" applyFill="1" applyBorder="1"/>
    <xf numFmtId="0" fontId="8" fillId="2" borderId="12" xfId="0" applyFont="1" applyFill="1" applyBorder="1" applyAlignment="1">
      <alignment horizontal="right"/>
    </xf>
    <xf numFmtId="0" fontId="8" fillId="6" borderId="15" xfId="0" applyFont="1" applyFill="1" applyBorder="1" applyAlignment="1">
      <alignment horizontal="right"/>
    </xf>
    <xf numFmtId="0" fontId="8" fillId="6" borderId="15" xfId="0" applyFont="1" applyFill="1" applyBorder="1"/>
    <xf numFmtId="49" fontId="7" fillId="10" borderId="13" xfId="0" applyNumberFormat="1" applyFont="1" applyFill="1" applyBorder="1" applyAlignment="1">
      <alignment horizontal="center"/>
    </xf>
    <xf numFmtId="0" fontId="7" fillId="10" borderId="13" xfId="0" applyFont="1" applyFill="1" applyBorder="1"/>
    <xf numFmtId="0" fontId="12" fillId="6" borderId="15" xfId="0" applyNumberFormat="1" applyFont="1" applyFill="1" applyBorder="1" applyAlignment="1">
      <alignment horizontal="right"/>
    </xf>
    <xf numFmtId="0" fontId="7" fillId="6" borderId="15" xfId="0" applyNumberFormat="1" applyFont="1" applyFill="1" applyBorder="1" applyAlignment="1">
      <alignment horizontal="right"/>
    </xf>
    <xf numFmtId="0" fontId="11" fillId="6" borderId="15" xfId="0" applyNumberFormat="1" applyFont="1" applyFill="1" applyBorder="1"/>
    <xf numFmtId="0" fontId="7" fillId="6" borderId="15" xfId="0" applyNumberFormat="1" applyFont="1" applyFill="1" applyBorder="1"/>
    <xf numFmtId="0" fontId="7" fillId="6" borderId="18" xfId="0" applyNumberFormat="1" applyFont="1" applyFill="1" applyBorder="1"/>
    <xf numFmtId="0" fontId="11" fillId="6" borderId="18" xfId="0" applyFont="1" applyFill="1" applyBorder="1" applyAlignment="1">
      <alignment horizontal="center"/>
    </xf>
    <xf numFmtId="0" fontId="7" fillId="6" borderId="19" xfId="0" applyFont="1" applyFill="1" applyBorder="1"/>
    <xf numFmtId="0" fontId="8" fillId="0" borderId="38" xfId="0" applyFont="1" applyBorder="1" applyAlignment="1">
      <alignment horizontal="left"/>
    </xf>
    <xf numFmtId="0" fontId="8" fillId="7" borderId="39" xfId="0" applyFont="1" applyFill="1" applyBorder="1"/>
    <xf numFmtId="49" fontId="10" fillId="7" borderId="39" xfId="0" applyNumberFormat="1" applyFont="1" applyFill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7" fillId="2" borderId="14" xfId="0" applyFont="1" applyFill="1" applyBorder="1"/>
    <xf numFmtId="0" fontId="5" fillId="2" borderId="14" xfId="0" applyFont="1" applyFill="1" applyBorder="1" applyAlignment="1">
      <alignment wrapText="1"/>
    </xf>
    <xf numFmtId="0" fontId="7" fillId="2" borderId="42" xfId="0" applyFont="1" applyFill="1" applyBorder="1"/>
    <xf numFmtId="0" fontId="8" fillId="6" borderId="14" xfId="0" applyFont="1" applyFill="1" applyBorder="1"/>
    <xf numFmtId="0" fontId="7" fillId="6" borderId="14" xfId="0" applyFont="1" applyFill="1" applyBorder="1"/>
    <xf numFmtId="0" fontId="7" fillId="6" borderId="42" xfId="0" applyFont="1" applyFill="1" applyBorder="1"/>
    <xf numFmtId="0" fontId="7" fillId="6" borderId="35" xfId="0" applyFont="1" applyFill="1" applyBorder="1"/>
    <xf numFmtId="0" fontId="7" fillId="6" borderId="14" xfId="0" applyFont="1" applyFill="1" applyBorder="1" applyAlignment="1">
      <alignment vertical="top"/>
    </xf>
    <xf numFmtId="0" fontId="7" fillId="6" borderId="42" xfId="0" applyFont="1" applyFill="1" applyBorder="1" applyAlignment="1">
      <alignment vertical="top"/>
    </xf>
    <xf numFmtId="0" fontId="7" fillId="6" borderId="35" xfId="0" applyFont="1" applyFill="1" applyBorder="1" applyAlignment="1">
      <alignment vertical="top"/>
    </xf>
    <xf numFmtId="0" fontId="6" fillId="0" borderId="17" xfId="0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11" fillId="2" borderId="42" xfId="0" applyNumberFormat="1" applyFont="1" applyFill="1" applyBorder="1"/>
    <xf numFmtId="0" fontId="11" fillId="2" borderId="21" xfId="0" applyFont="1" applyFill="1" applyBorder="1" applyAlignment="1">
      <alignment horizontal="center"/>
    </xf>
    <xf numFmtId="0" fontId="11" fillId="2" borderId="21" xfId="0" applyNumberFormat="1" applyFont="1" applyFill="1" applyBorder="1"/>
    <xf numFmtId="0" fontId="5" fillId="6" borderId="14" xfId="0" applyFont="1" applyFill="1" applyBorder="1" applyAlignment="1">
      <alignment wrapText="1"/>
    </xf>
    <xf numFmtId="0" fontId="7" fillId="6" borderId="14" xfId="0" applyNumberFormat="1" applyFont="1" applyFill="1" applyBorder="1"/>
    <xf numFmtId="0" fontId="7" fillId="6" borderId="14" xfId="0" applyNumberFormat="1" applyFont="1" applyFill="1" applyBorder="1" applyAlignment="1">
      <alignment horizontal="right"/>
    </xf>
    <xf numFmtId="0" fontId="11" fillId="6" borderId="14" xfId="0" applyNumberFormat="1" applyFont="1" applyFill="1" applyBorder="1"/>
    <xf numFmtId="0" fontId="7" fillId="6" borderId="42" xfId="0" applyNumberFormat="1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0" fontId="6" fillId="2" borderId="14" xfId="0" applyFont="1" applyFill="1" applyBorder="1"/>
    <xf numFmtId="0" fontId="7" fillId="2" borderId="42" xfId="0" applyNumberFormat="1" applyFont="1" applyFill="1" applyBorder="1"/>
    <xf numFmtId="0" fontId="9" fillId="2" borderId="17" xfId="0" applyFont="1" applyFill="1" applyBorder="1" applyAlignment="1">
      <alignment vertical="center"/>
    </xf>
    <xf numFmtId="0" fontId="13" fillId="2" borderId="14" xfId="0" applyNumberFormat="1" applyFont="1" applyFill="1" applyBorder="1" applyAlignment="1">
      <alignment horizontal="right"/>
    </xf>
    <xf numFmtId="0" fontId="6" fillId="2" borderId="17" xfId="0" applyFont="1" applyFill="1" applyBorder="1"/>
    <xf numFmtId="0" fontId="7" fillId="2" borderId="21" xfId="0" applyNumberFormat="1" applyFont="1" applyFill="1" applyBorder="1"/>
    <xf numFmtId="0" fontId="7" fillId="0" borderId="35" xfId="0" applyFont="1" applyBorder="1" applyAlignment="1">
      <alignment horizontal="right"/>
    </xf>
    <xf numFmtId="0" fontId="8" fillId="6" borderId="14" xfId="0" applyFont="1" applyFill="1" applyBorder="1" applyAlignment="1">
      <alignment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wrapText="1"/>
    </xf>
    <xf numFmtId="0" fontId="7" fillId="6" borderId="35" xfId="0" applyFont="1" applyFill="1" applyBorder="1" applyAlignment="1">
      <alignment wrapText="1"/>
    </xf>
    <xf numFmtId="0" fontId="7" fillId="0" borderId="17" xfId="0" applyNumberFormat="1" applyFont="1" applyFill="1" applyBorder="1"/>
    <xf numFmtId="0" fontId="8" fillId="6" borderId="15" xfId="0" applyFont="1" applyFill="1" applyBorder="1" applyAlignment="1">
      <alignment wrapText="1"/>
    </xf>
    <xf numFmtId="0" fontId="7" fillId="6" borderId="15" xfId="0" applyFont="1" applyFill="1" applyBorder="1" applyAlignment="1">
      <alignment horizontal="center" wrapText="1"/>
    </xf>
    <xf numFmtId="49" fontId="7" fillId="6" borderId="18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wrapText="1"/>
    </xf>
    <xf numFmtId="0" fontId="7" fillId="6" borderId="18" xfId="0" applyFont="1" applyFill="1" applyBorder="1" applyAlignment="1">
      <alignment wrapText="1"/>
    </xf>
    <xf numFmtId="0" fontId="7" fillId="6" borderId="43" xfId="0" applyFont="1" applyFill="1" applyBorder="1" applyAlignment="1">
      <alignment wrapText="1"/>
    </xf>
    <xf numFmtId="0" fontId="6" fillId="0" borderId="38" xfId="0" applyFont="1" applyBorder="1" applyAlignment="1">
      <alignment horizontal="left"/>
    </xf>
    <xf numFmtId="0" fontId="10" fillId="7" borderId="44" xfId="0" applyFont="1" applyFill="1" applyBorder="1"/>
    <xf numFmtId="0" fontId="10" fillId="7" borderId="38" xfId="0" applyFont="1" applyFill="1" applyBorder="1"/>
    <xf numFmtId="0" fontId="6" fillId="2" borderId="34" xfId="0" applyFont="1" applyFill="1" applyBorder="1" applyAlignment="1">
      <alignment horizontal="right"/>
    </xf>
    <xf numFmtId="0" fontId="10" fillId="5" borderId="14" xfId="0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horizontal="right"/>
    </xf>
    <xf numFmtId="0" fontId="14" fillId="2" borderId="35" xfId="0" applyFont="1" applyFill="1" applyBorder="1"/>
    <xf numFmtId="49" fontId="7" fillId="0" borderId="14" xfId="0" applyNumberFormat="1" applyFont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10" fillId="2" borderId="15" xfId="0" applyFont="1" applyFill="1" applyBorder="1" applyAlignment="1">
      <alignment vertical="center" wrapText="1"/>
    </xf>
    <xf numFmtId="0" fontId="8" fillId="8" borderId="15" xfId="0" applyFont="1" applyFill="1" applyBorder="1"/>
    <xf numFmtId="0" fontId="14" fillId="2" borderId="19" xfId="0" applyFont="1" applyFill="1" applyBorder="1"/>
    <xf numFmtId="0" fontId="10" fillId="7" borderId="39" xfId="0" applyFont="1" applyFill="1" applyBorder="1" applyAlignment="1">
      <alignment horizontal="left"/>
    </xf>
    <xf numFmtId="0" fontId="5" fillId="5" borderId="14" xfId="0" applyFont="1" applyFill="1" applyBorder="1" applyAlignment="1">
      <alignment vertical="center" wrapText="1"/>
    </xf>
    <xf numFmtId="0" fontId="11" fillId="2" borderId="42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left"/>
    </xf>
    <xf numFmtId="0" fontId="8" fillId="6" borderId="36" xfId="0" applyFont="1" applyFill="1" applyBorder="1" applyAlignment="1">
      <alignment horizontal="left"/>
    </xf>
    <xf numFmtId="0" fontId="7" fillId="2" borderId="41" xfId="0" applyNumberFormat="1" applyFont="1" applyFill="1" applyBorder="1"/>
    <xf numFmtId="0" fontId="7" fillId="2" borderId="45" xfId="0" applyNumberFormat="1" applyFont="1" applyFill="1" applyBorder="1"/>
    <xf numFmtId="0" fontId="5" fillId="2" borderId="14" xfId="0" applyFont="1" applyFill="1" applyBorder="1" applyAlignment="1">
      <alignment vertical="center" wrapText="1"/>
    </xf>
    <xf numFmtId="0" fontId="6" fillId="8" borderId="14" xfId="0" applyFont="1" applyFill="1" applyBorder="1"/>
    <xf numFmtId="0" fontId="7" fillId="8" borderId="41" xfId="0" applyFont="1" applyFill="1" applyBorder="1" applyAlignment="1">
      <alignment horizontal="right"/>
    </xf>
    <xf numFmtId="0" fontId="7" fillId="0" borderId="41" xfId="0" applyFont="1" applyFill="1" applyBorder="1"/>
    <xf numFmtId="0" fontId="7" fillId="8" borderId="45" xfId="0" applyFont="1" applyFill="1" applyBorder="1"/>
    <xf numFmtId="0" fontId="14" fillId="2" borderId="36" xfId="0" applyFont="1" applyFill="1" applyBorder="1"/>
    <xf numFmtId="0" fontId="10" fillId="7" borderId="44" xfId="0" applyNumberFormat="1" applyFont="1" applyFill="1" applyBorder="1"/>
    <xf numFmtId="0" fontId="10" fillId="7" borderId="44" xfId="0" applyFont="1" applyFill="1" applyBorder="1" applyAlignment="1">
      <alignment horizontal="center"/>
    </xf>
    <xf numFmtId="0" fontId="6" fillId="0" borderId="34" xfId="0" applyFont="1" applyBorder="1" applyAlignment="1">
      <alignment horizontal="right"/>
    </xf>
    <xf numFmtId="0" fontId="10" fillId="5" borderId="14" xfId="0" applyFont="1" applyFill="1" applyBorder="1"/>
    <xf numFmtId="0" fontId="11" fillId="2" borderId="14" xfId="0" applyNumberFormat="1" applyFont="1" applyFill="1" applyBorder="1" applyAlignment="1">
      <alignment horizontal="right"/>
    </xf>
    <xf numFmtId="0" fontId="14" fillId="0" borderId="35" xfId="0" applyFont="1" applyBorder="1"/>
    <xf numFmtId="0" fontId="11" fillId="2" borderId="41" xfId="0" applyNumberFormat="1" applyFont="1" applyFill="1" applyBorder="1"/>
    <xf numFmtId="0" fontId="6" fillId="0" borderId="20" xfId="0" applyFont="1" applyBorder="1" applyAlignment="1">
      <alignment horizontal="right"/>
    </xf>
    <xf numFmtId="0" fontId="10" fillId="2" borderId="17" xfId="0" applyFont="1" applyFill="1" applyBorder="1"/>
    <xf numFmtId="0" fontId="8" fillId="8" borderId="17" xfId="0" applyFont="1" applyFill="1" applyBorder="1"/>
    <xf numFmtId="49" fontId="7" fillId="8" borderId="46" xfId="0" applyNumberFormat="1" applyFont="1" applyFill="1" applyBorder="1" applyAlignment="1">
      <alignment horizontal="center"/>
    </xf>
    <xf numFmtId="0" fontId="7" fillId="8" borderId="46" xfId="0" applyFont="1" applyFill="1" applyBorder="1"/>
    <xf numFmtId="0" fontId="11" fillId="8" borderId="46" xfId="0" applyFont="1" applyFill="1" applyBorder="1"/>
    <xf numFmtId="0" fontId="7" fillId="8" borderId="46" xfId="0" applyFont="1" applyFill="1" applyBorder="1" applyAlignment="1">
      <alignment horizontal="right"/>
    </xf>
    <xf numFmtId="0" fontId="11" fillId="8" borderId="46" xfId="0" applyFont="1" applyFill="1" applyBorder="1" applyAlignment="1">
      <alignment horizontal="right"/>
    </xf>
    <xf numFmtId="0" fontId="7" fillId="0" borderId="46" xfId="0" applyFont="1" applyFill="1" applyBorder="1"/>
    <xf numFmtId="0" fontId="7" fillId="8" borderId="47" xfId="0" applyFont="1" applyFill="1" applyBorder="1"/>
    <xf numFmtId="0" fontId="14" fillId="0" borderId="36" xfId="0" applyFont="1" applyBorder="1"/>
    <xf numFmtId="0" fontId="6" fillId="0" borderId="48" xfId="0" applyFont="1" applyBorder="1" applyAlignment="1">
      <alignment horizontal="right"/>
    </xf>
    <xf numFmtId="0" fontId="10" fillId="2" borderId="15" xfId="0" applyFont="1" applyFill="1" applyBorder="1"/>
    <xf numFmtId="0" fontId="8" fillId="2" borderId="15" xfId="0" applyFont="1" applyFill="1" applyBorder="1"/>
    <xf numFmtId="49" fontId="7" fillId="2" borderId="15" xfId="0" applyNumberFormat="1" applyFont="1" applyFill="1" applyBorder="1" applyAlignment="1">
      <alignment horizontal="center"/>
    </xf>
    <xf numFmtId="0" fontId="7" fillId="2" borderId="15" xfId="0" applyNumberFormat="1" applyFont="1" applyFill="1" applyBorder="1"/>
    <xf numFmtId="0" fontId="11" fillId="2" borderId="15" xfId="0" applyNumberFormat="1" applyFont="1" applyFill="1" applyBorder="1"/>
    <xf numFmtId="0" fontId="11" fillId="2" borderId="15" xfId="0" applyNumberFormat="1" applyFont="1" applyFill="1" applyBorder="1" applyAlignment="1">
      <alignment horizontal="right"/>
    </xf>
    <xf numFmtId="0" fontId="7" fillId="0" borderId="15" xfId="0" applyNumberFormat="1" applyFont="1" applyFill="1" applyBorder="1"/>
    <xf numFmtId="0" fontId="11" fillId="2" borderId="16" xfId="0" applyNumberFormat="1" applyFont="1" applyFill="1" applyBorder="1"/>
    <xf numFmtId="0" fontId="11" fillId="2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left"/>
    </xf>
    <xf numFmtId="0" fontId="10" fillId="7" borderId="39" xfId="0" applyFont="1" applyFill="1" applyBorder="1" applyAlignment="1"/>
    <xf numFmtId="0" fontId="10" fillId="7" borderId="51" xfId="0" applyNumberFormat="1" applyFont="1" applyFill="1" applyBorder="1"/>
    <xf numFmtId="0" fontId="6" fillId="0" borderId="34" xfId="0" applyFont="1" applyFill="1" applyBorder="1" applyAlignment="1">
      <alignment horizontal="right"/>
    </xf>
    <xf numFmtId="0" fontId="8" fillId="2" borderId="14" xfId="0" applyFont="1" applyFill="1" applyBorder="1" applyAlignment="1"/>
    <xf numFmtId="0" fontId="7" fillId="2" borderId="42" xfId="0" applyNumberFormat="1" applyFont="1" applyFill="1" applyBorder="1" applyAlignment="1">
      <alignment horizontal="right"/>
    </xf>
    <xf numFmtId="0" fontId="14" fillId="0" borderId="35" xfId="0" applyFont="1" applyFill="1" applyBorder="1"/>
    <xf numFmtId="0" fontId="6" fillId="0" borderId="20" xfId="0" applyFont="1" applyFill="1" applyBorder="1" applyAlignment="1">
      <alignment horizontal="right"/>
    </xf>
    <xf numFmtId="0" fontId="6" fillId="6" borderId="14" xfId="0" applyFont="1" applyFill="1" applyBorder="1"/>
    <xf numFmtId="0" fontId="6" fillId="6" borderId="35" xfId="0" applyFont="1" applyFill="1" applyBorder="1"/>
    <xf numFmtId="0" fontId="8" fillId="2" borderId="17" xfId="0" applyFont="1" applyFill="1" applyBorder="1" applyAlignment="1"/>
    <xf numFmtId="0" fontId="7" fillId="0" borderId="17" xfId="0" applyNumberFormat="1" applyFont="1" applyFill="1" applyBorder="1" applyAlignment="1">
      <alignment horizontal="right"/>
    </xf>
    <xf numFmtId="0" fontId="14" fillId="0" borderId="36" xfId="0" applyFont="1" applyFill="1" applyBorder="1"/>
    <xf numFmtId="0" fontId="6" fillId="0" borderId="48" xfId="0" applyFont="1" applyFill="1" applyBorder="1" applyAlignment="1">
      <alignment horizontal="right"/>
    </xf>
    <xf numFmtId="0" fontId="6" fillId="6" borderId="15" xfId="0" applyFont="1" applyFill="1" applyBorder="1"/>
    <xf numFmtId="0" fontId="7" fillId="6" borderId="15" xfId="0" applyFont="1" applyFill="1" applyBorder="1" applyAlignment="1">
      <alignment horizontal="center"/>
    </xf>
    <xf numFmtId="0" fontId="7" fillId="6" borderId="15" xfId="0" applyFont="1" applyFill="1" applyBorder="1"/>
    <xf numFmtId="0" fontId="6" fillId="6" borderId="43" xfId="0" applyFont="1" applyFill="1" applyBorder="1"/>
    <xf numFmtId="0" fontId="6" fillId="2" borderId="9" xfId="0" applyFont="1" applyFill="1" applyBorder="1" applyAlignment="1">
      <alignment horizontal="right"/>
    </xf>
    <xf numFmtId="0" fontId="4" fillId="5" borderId="5" xfId="0" applyFont="1" applyFill="1" applyBorder="1" applyAlignment="1">
      <alignment horizontal="left" vertical="top" wrapText="1"/>
    </xf>
    <xf numFmtId="0" fontId="6" fillId="6" borderId="5" xfId="0" applyFont="1" applyFill="1" applyBorder="1"/>
    <xf numFmtId="0" fontId="7" fillId="6" borderId="5" xfId="0" applyFont="1" applyFill="1" applyBorder="1" applyAlignment="1">
      <alignment horizontal="right"/>
    </xf>
    <xf numFmtId="0" fontId="7" fillId="6" borderId="5" xfId="0" applyFont="1" applyFill="1" applyBorder="1" applyAlignment="1">
      <alignment horizontal="center"/>
    </xf>
    <xf numFmtId="0" fontId="7" fillId="6" borderId="5" xfId="0" applyFont="1" applyFill="1" applyBorder="1"/>
    <xf numFmtId="0" fontId="7" fillId="6" borderId="5" xfId="0" applyNumberFormat="1" applyFont="1" applyFill="1" applyBorder="1" applyAlignment="1">
      <alignment horizontal="right"/>
    </xf>
    <xf numFmtId="0" fontId="7" fillId="6" borderId="5" xfId="0" applyNumberFormat="1" applyFont="1" applyFill="1" applyBorder="1"/>
    <xf numFmtId="0" fontId="7" fillId="6" borderId="7" xfId="0" applyNumberFormat="1" applyFont="1" applyFill="1" applyBorder="1"/>
    <xf numFmtId="0" fontId="7" fillId="6" borderId="7" xfId="0" applyFont="1" applyFill="1" applyBorder="1" applyAlignment="1">
      <alignment vertical="center"/>
    </xf>
    <xf numFmtId="0" fontId="14" fillId="6" borderId="52" xfId="0" applyFont="1" applyFill="1" applyBorder="1"/>
    <xf numFmtId="0" fontId="4" fillId="5" borderId="14" xfId="0" applyFont="1" applyFill="1" applyBorder="1" applyAlignment="1">
      <alignment horizontal="left" vertical="center" wrapText="1"/>
    </xf>
    <xf numFmtId="0" fontId="7" fillId="6" borderId="41" xfId="0" applyFont="1" applyFill="1" applyBorder="1" applyAlignment="1">
      <alignment horizontal="center"/>
    </xf>
    <xf numFmtId="0" fontId="7" fillId="6" borderId="41" xfId="0" applyFont="1" applyFill="1" applyBorder="1"/>
    <xf numFmtId="0" fontId="7" fillId="6" borderId="41" xfId="0" applyNumberFormat="1" applyFont="1" applyFill="1" applyBorder="1" applyAlignment="1">
      <alignment horizontal="right"/>
    </xf>
    <xf numFmtId="0" fontId="7" fillId="6" borderId="41" xfId="0" applyNumberFormat="1" applyFont="1" applyFill="1" applyBorder="1"/>
    <xf numFmtId="0" fontId="7" fillId="6" borderId="45" xfId="0" applyNumberFormat="1" applyFont="1" applyFill="1" applyBorder="1"/>
    <xf numFmtId="0" fontId="7" fillId="6" borderId="42" xfId="0" applyFont="1" applyFill="1" applyBorder="1" applyAlignment="1">
      <alignment vertical="center"/>
    </xf>
    <xf numFmtId="0" fontId="14" fillId="6" borderId="35" xfId="0" applyFont="1" applyFill="1" applyBorder="1"/>
    <xf numFmtId="0" fontId="7" fillId="6" borderId="42" xfId="0" applyNumberFormat="1" applyFont="1" applyFill="1" applyBorder="1"/>
    <xf numFmtId="0" fontId="9" fillId="6" borderId="42" xfId="0" applyFont="1" applyFill="1" applyBorder="1" applyAlignment="1">
      <alignment vertical="center"/>
    </xf>
    <xf numFmtId="0" fontId="4" fillId="6" borderId="14" xfId="0" applyFont="1" applyFill="1" applyBorder="1" applyAlignment="1">
      <alignment horizontal="left" vertical="center" wrapText="1"/>
    </xf>
    <xf numFmtId="0" fontId="7" fillId="11" borderId="46" xfId="0" applyFont="1" applyFill="1" applyBorder="1" applyAlignment="1">
      <alignment horizontal="center"/>
    </xf>
    <xf numFmtId="0" fontId="7" fillId="11" borderId="46" xfId="0" applyFont="1" applyFill="1" applyBorder="1"/>
    <xf numFmtId="0" fontId="7" fillId="11" borderId="41" xfId="0" applyFont="1" applyFill="1" applyBorder="1" applyAlignment="1">
      <alignment horizontal="right"/>
    </xf>
    <xf numFmtId="0" fontId="7" fillId="11" borderId="41" xfId="0" applyFont="1" applyFill="1" applyBorder="1"/>
    <xf numFmtId="0" fontId="7" fillId="11" borderId="45" xfId="0" applyFont="1" applyFill="1" applyBorder="1"/>
    <xf numFmtId="0" fontId="9" fillId="6" borderId="21" xfId="0" applyFont="1" applyFill="1" applyBorder="1" applyAlignment="1">
      <alignment vertical="center"/>
    </xf>
    <xf numFmtId="0" fontId="14" fillId="6" borderId="36" xfId="0" applyFont="1" applyFill="1" applyBorder="1"/>
    <xf numFmtId="0" fontId="7" fillId="6" borderId="17" xfId="0" applyNumberFormat="1" applyFont="1" applyFill="1" applyBorder="1" applyAlignment="1">
      <alignment horizontal="right"/>
    </xf>
    <xf numFmtId="0" fontId="7" fillId="6" borderId="21" xfId="0" applyFont="1" applyFill="1" applyBorder="1" applyAlignment="1">
      <alignment vertical="center"/>
    </xf>
    <xf numFmtId="0" fontId="7" fillId="6" borderId="35" xfId="0" applyFont="1" applyFill="1" applyBorder="1" applyAlignment="1">
      <alignment vertical="center"/>
    </xf>
    <xf numFmtId="0" fontId="10" fillId="0" borderId="1" xfId="0" applyFont="1" applyBorder="1"/>
    <xf numFmtId="0" fontId="10" fillId="7" borderId="4" xfId="0" applyFont="1" applyFill="1" applyBorder="1"/>
    <xf numFmtId="0" fontId="10" fillId="7" borderId="3" xfId="0" applyNumberFormat="1" applyFont="1" applyFill="1" applyBorder="1"/>
    <xf numFmtId="0" fontId="10" fillId="7" borderId="53" xfId="0" applyNumberFormat="1" applyFont="1" applyFill="1" applyBorder="1"/>
    <xf numFmtId="0" fontId="5" fillId="12" borderId="39" xfId="0" applyFont="1" applyFill="1" applyBorder="1"/>
    <xf numFmtId="0" fontId="5" fillId="12" borderId="39" xfId="0" applyNumberFormat="1" applyFont="1" applyFill="1" applyBorder="1"/>
    <xf numFmtId="49" fontId="5" fillId="12" borderId="39" xfId="0" applyNumberFormat="1" applyFont="1" applyFill="1" applyBorder="1" applyAlignment="1">
      <alignment horizontal="center"/>
    </xf>
    <xf numFmtId="0" fontId="5" fillId="12" borderId="39" xfId="0" applyNumberFormat="1" applyFont="1" applyFill="1" applyBorder="1" applyAlignment="1">
      <alignment horizontal="right"/>
    </xf>
    <xf numFmtId="49" fontId="5" fillId="12" borderId="39" xfId="0" applyNumberFormat="1" applyFont="1" applyFill="1" applyBorder="1" applyAlignment="1">
      <alignment horizontal="right"/>
    </xf>
    <xf numFmtId="0" fontId="4" fillId="12" borderId="39" xfId="0" applyFont="1" applyFill="1" applyBorder="1" applyAlignment="1">
      <alignment horizontal="center"/>
    </xf>
    <xf numFmtId="0" fontId="5" fillId="12" borderId="4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2"/>
  <sheetViews>
    <sheetView tabSelected="1" workbookViewId="0">
      <selection activeCell="AE24" sqref="AE24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138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x14ac:dyDescent="0.25">
      <c r="A3" s="9" t="s">
        <v>1</v>
      </c>
      <c r="B3" s="10" t="s">
        <v>2</v>
      </c>
      <c r="C3" s="11" t="s">
        <v>3</v>
      </c>
      <c r="D3" s="12" t="s">
        <v>4</v>
      </c>
      <c r="E3" s="13" t="s">
        <v>5</v>
      </c>
      <c r="F3" s="12" t="s">
        <v>6</v>
      </c>
      <c r="G3" s="14" t="s">
        <v>7</v>
      </c>
      <c r="H3" s="15" t="s">
        <v>8</v>
      </c>
      <c r="I3" s="16" t="s">
        <v>9</v>
      </c>
      <c r="J3" s="17"/>
      <c r="K3" s="18" t="s">
        <v>10</v>
      </c>
      <c r="L3" s="19" t="s">
        <v>9</v>
      </c>
      <c r="M3" s="20" t="s">
        <v>9</v>
      </c>
      <c r="N3" s="21"/>
      <c r="O3" s="22" t="s">
        <v>11</v>
      </c>
      <c r="P3" s="23" t="s">
        <v>12</v>
      </c>
    </row>
    <row r="4" spans="1:71" s="7" customFormat="1" x14ac:dyDescent="0.25">
      <c r="A4" s="24"/>
      <c r="B4" s="25"/>
      <c r="C4" s="26"/>
      <c r="D4" s="27"/>
      <c r="E4" s="28"/>
      <c r="F4" s="27"/>
      <c r="G4" s="26"/>
      <c r="H4" s="29"/>
      <c r="I4" s="30" t="s">
        <v>13</v>
      </c>
      <c r="J4" s="30"/>
      <c r="K4" s="31" t="s">
        <v>14</v>
      </c>
      <c r="L4" s="32" t="s">
        <v>15</v>
      </c>
      <c r="M4" s="33" t="s">
        <v>16</v>
      </c>
      <c r="N4" s="34"/>
      <c r="O4" s="35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46"/>
      <c r="L5" s="47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25</v>
      </c>
      <c r="E6" s="56">
        <v>2</v>
      </c>
      <c r="F6" s="57" t="s">
        <v>22</v>
      </c>
      <c r="G6" s="55">
        <v>25</v>
      </c>
      <c r="H6" s="55"/>
      <c r="I6" s="55"/>
      <c r="J6" s="58"/>
      <c r="K6" s="59">
        <v>2</v>
      </c>
      <c r="L6" s="60"/>
      <c r="M6" s="60"/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24</v>
      </c>
      <c r="E7" s="56">
        <v>2</v>
      </c>
      <c r="F7" s="57" t="s">
        <v>32</v>
      </c>
      <c r="G7" s="55">
        <v>24</v>
      </c>
      <c r="H7" s="55"/>
      <c r="I7" s="55"/>
      <c r="J7" s="58"/>
      <c r="K7" s="65"/>
      <c r="L7" s="60"/>
      <c r="M7" s="60">
        <v>1</v>
      </c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24</v>
      </c>
      <c r="E8" s="56">
        <v>2</v>
      </c>
      <c r="F8" s="57" t="s">
        <v>32</v>
      </c>
      <c r="G8" s="55">
        <v>24</v>
      </c>
      <c r="H8" s="55"/>
      <c r="I8" s="55"/>
      <c r="J8" s="58"/>
      <c r="K8" s="65"/>
      <c r="L8" s="60"/>
      <c r="M8" s="60"/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25</v>
      </c>
      <c r="E9" s="56">
        <v>2</v>
      </c>
      <c r="F9" s="57" t="s">
        <v>22</v>
      </c>
      <c r="G9" s="55">
        <v>25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72" t="s">
        <v>22</v>
      </c>
      <c r="G10" s="73"/>
      <c r="H10" s="71">
        <v>25</v>
      </c>
      <c r="I10" s="73"/>
      <c r="J10" s="73"/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ht="13.5" customHeigh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23</v>
      </c>
      <c r="E13" s="56">
        <v>2</v>
      </c>
      <c r="F13" s="57" t="s">
        <v>114</v>
      </c>
      <c r="G13" s="55">
        <v>23</v>
      </c>
      <c r="H13" s="55"/>
      <c r="I13" s="65">
        <v>1</v>
      </c>
      <c r="J13" s="58"/>
      <c r="K13" s="65">
        <v>2</v>
      </c>
      <c r="L13" s="60"/>
      <c r="M13" s="60">
        <v>1</v>
      </c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25</v>
      </c>
      <c r="E14" s="56">
        <v>2</v>
      </c>
      <c r="F14" s="57" t="s">
        <v>29</v>
      </c>
      <c r="G14" s="55">
        <v>25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18</v>
      </c>
      <c r="E15" s="80">
        <v>2</v>
      </c>
      <c r="F15" s="81" t="s">
        <v>139</v>
      </c>
      <c r="G15" s="79"/>
      <c r="H15" s="82">
        <v>18</v>
      </c>
      <c r="I15" s="80"/>
      <c r="J15" s="83"/>
      <c r="K15" s="84">
        <v>1</v>
      </c>
      <c r="L15" s="85"/>
      <c r="M15" s="85"/>
      <c r="N15" s="86">
        <v>1</v>
      </c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22</v>
      </c>
      <c r="E16" s="80">
        <v>2</v>
      </c>
      <c r="F16" s="81" t="s">
        <v>51</v>
      </c>
      <c r="G16" s="79"/>
      <c r="H16" s="82">
        <v>22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25</v>
      </c>
      <c r="E17" s="93">
        <v>2</v>
      </c>
      <c r="F17" s="94" t="s">
        <v>29</v>
      </c>
      <c r="G17" s="92">
        <v>25</v>
      </c>
      <c r="H17" s="92"/>
      <c r="I17" s="95">
        <v>1</v>
      </c>
      <c r="J17" s="96"/>
      <c r="K17" s="95">
        <v>2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24</v>
      </c>
      <c r="E19" s="56">
        <v>2</v>
      </c>
      <c r="F19" s="57" t="s">
        <v>32</v>
      </c>
      <c r="G19" s="55">
        <v>24</v>
      </c>
      <c r="H19" s="55"/>
      <c r="I19" s="59"/>
      <c r="J19" s="97"/>
      <c r="K19" s="65"/>
      <c r="L19" s="60"/>
      <c r="M19" s="60">
        <v>1</v>
      </c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20</v>
      </c>
      <c r="E23" s="114">
        <v>2</v>
      </c>
      <c r="F23" s="115" t="s">
        <v>44</v>
      </c>
      <c r="G23" s="113">
        <v>20</v>
      </c>
      <c r="H23" s="113"/>
      <c r="I23" s="95"/>
      <c r="J23" s="116"/>
      <c r="K23" s="117"/>
      <c r="L23" s="108"/>
      <c r="M23" s="108"/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23</v>
      </c>
      <c r="E24" s="119">
        <v>2</v>
      </c>
      <c r="F24" s="115" t="s">
        <v>49</v>
      </c>
      <c r="G24" s="113">
        <v>23</v>
      </c>
      <c r="H24" s="113"/>
      <c r="I24" s="95"/>
      <c r="J24" s="116"/>
      <c r="K24" s="117"/>
      <c r="L24" s="120">
        <v>1</v>
      </c>
      <c r="M24" s="108"/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22</v>
      </c>
      <c r="E25" s="119">
        <v>2</v>
      </c>
      <c r="F25" s="115" t="s">
        <v>51</v>
      </c>
      <c r="G25" s="113">
        <v>22</v>
      </c>
      <c r="H25" s="113"/>
      <c r="I25" s="95"/>
      <c r="J25" s="116"/>
      <c r="K25" s="95">
        <v>1</v>
      </c>
      <c r="L25" s="108"/>
      <c r="M25" s="108"/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8</v>
      </c>
      <c r="E26" s="119">
        <v>1</v>
      </c>
      <c r="F26" s="115" t="s">
        <v>53</v>
      </c>
      <c r="G26" s="113">
        <v>8</v>
      </c>
      <c r="H26" s="113"/>
      <c r="I26" s="121"/>
      <c r="J26" s="122"/>
      <c r="K26" s="123"/>
      <c r="L26" s="124"/>
      <c r="M26" s="108"/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11</v>
      </c>
      <c r="E27" s="128">
        <v>1</v>
      </c>
      <c r="F27" s="129" t="s">
        <v>82</v>
      </c>
      <c r="G27" s="127"/>
      <c r="H27" s="127">
        <v>11</v>
      </c>
      <c r="I27" s="130"/>
      <c r="J27" s="131"/>
      <c r="K27" s="132"/>
      <c r="L27" s="133"/>
      <c r="M27" s="134"/>
      <c r="N27" s="134"/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f>SUM(D6:D27)</f>
        <v>488</v>
      </c>
      <c r="E28" s="140"/>
      <c r="F28" s="140"/>
      <c r="G28" s="141">
        <f t="shared" ref="G28:N28" si="0">SUM(G6:G27)</f>
        <v>392</v>
      </c>
      <c r="H28" s="142">
        <f t="shared" si="0"/>
        <v>96</v>
      </c>
      <c r="I28" s="141">
        <f t="shared" si="0"/>
        <v>2</v>
      </c>
      <c r="J28" s="141">
        <f t="shared" si="0"/>
        <v>0</v>
      </c>
      <c r="K28" s="139">
        <f t="shared" si="0"/>
        <v>13</v>
      </c>
      <c r="L28" s="139">
        <f t="shared" si="0"/>
        <v>3</v>
      </c>
      <c r="M28" s="139">
        <f t="shared" si="0"/>
        <v>3</v>
      </c>
      <c r="N28" s="139">
        <f t="shared" si="0"/>
        <v>1</v>
      </c>
      <c r="O28" s="143"/>
      <c r="P28" s="144">
        <f>SUM(P6:P27)</f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24</v>
      </c>
      <c r="E29" s="119">
        <v>2</v>
      </c>
      <c r="F29" s="57" t="s">
        <v>32</v>
      </c>
      <c r="G29" s="113">
        <v>24</v>
      </c>
      <c r="H29" s="65"/>
      <c r="I29" s="65"/>
      <c r="J29" s="65"/>
      <c r="K29" s="59">
        <v>1</v>
      </c>
      <c r="L29" s="65"/>
      <c r="M29" s="60"/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23</v>
      </c>
      <c r="E31" s="119">
        <v>2</v>
      </c>
      <c r="F31" s="57" t="s">
        <v>114</v>
      </c>
      <c r="G31" s="65">
        <v>23</v>
      </c>
      <c r="H31" s="65"/>
      <c r="I31" s="65"/>
      <c r="J31" s="65"/>
      <c r="K31" s="65">
        <v>2</v>
      </c>
      <c r="L31" s="65"/>
      <c r="M31" s="65"/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23</v>
      </c>
      <c r="E33" s="119">
        <v>2</v>
      </c>
      <c r="F33" s="57" t="s">
        <v>49</v>
      </c>
      <c r="G33" s="65">
        <v>23</v>
      </c>
      <c r="H33" s="65"/>
      <c r="I33" s="65"/>
      <c r="J33" s="65"/>
      <c r="K33" s="65"/>
      <c r="L33" s="65"/>
      <c r="M33" s="65"/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21</v>
      </c>
      <c r="E34" s="119">
        <v>2</v>
      </c>
      <c r="F34" s="57" t="s">
        <v>37</v>
      </c>
      <c r="G34" s="65">
        <v>21</v>
      </c>
      <c r="H34" s="65"/>
      <c r="I34" s="65"/>
      <c r="J34" s="65"/>
      <c r="K34" s="65">
        <v>4</v>
      </c>
      <c r="L34" s="65"/>
      <c r="M34" s="65"/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f>SUM(D29:D34)</f>
        <v>143</v>
      </c>
      <c r="E35" s="140"/>
      <c r="F35" s="140"/>
      <c r="G35" s="139">
        <f>SUM(G29:G34)</f>
        <v>143</v>
      </c>
      <c r="H35" s="139">
        <f>SUM(H33:H34)</f>
        <v>0</v>
      </c>
      <c r="I35" s="141">
        <f>SUM(I29:I34)</f>
        <v>3</v>
      </c>
      <c r="J35" s="141">
        <f>SUM(J33:J34)</f>
        <v>0</v>
      </c>
      <c r="K35" s="139">
        <f>SUM(K29:K34)</f>
        <v>11</v>
      </c>
      <c r="L35" s="139">
        <f>SUM(L29:L34)</f>
        <v>1</v>
      </c>
      <c r="M35" s="139">
        <f>SUM(M29:M34)</f>
        <v>0</v>
      </c>
      <c r="N35" s="139">
        <f>SUM(N33:N34)</f>
        <v>0</v>
      </c>
      <c r="O35" s="143"/>
      <c r="P35" s="144">
        <f>SUM(P29:P34)</f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22</v>
      </c>
      <c r="E37" s="72">
        <v>1</v>
      </c>
      <c r="F37" s="72">
        <v>22</v>
      </c>
      <c r="G37" s="72"/>
      <c r="H37" s="169" t="s">
        <v>70</v>
      </c>
      <c r="I37" s="71"/>
      <c r="J37" s="71"/>
      <c r="K37" s="72"/>
      <c r="L37" s="170"/>
      <c r="M37" s="171"/>
      <c r="N37" s="74"/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22</v>
      </c>
      <c r="E38" s="72">
        <v>1</v>
      </c>
      <c r="F38" s="72">
        <v>22</v>
      </c>
      <c r="G38" s="72"/>
      <c r="H38" s="169" t="s">
        <v>70</v>
      </c>
      <c r="I38" s="71"/>
      <c r="J38" s="71"/>
      <c r="K38" s="72"/>
      <c r="L38" s="170"/>
      <c r="M38" s="171"/>
      <c r="N38" s="74"/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18</v>
      </c>
      <c r="E39" s="159" t="s">
        <v>67</v>
      </c>
      <c r="F39" s="159" t="s">
        <v>140</v>
      </c>
      <c r="G39" s="160">
        <v>18</v>
      </c>
      <c r="H39" s="160"/>
      <c r="I39" s="161"/>
      <c r="J39" s="161"/>
      <c r="K39" s="162"/>
      <c r="L39" s="163"/>
      <c r="M39" s="164"/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20</v>
      </c>
      <c r="E40" s="72">
        <v>1</v>
      </c>
      <c r="F40" s="72">
        <v>20</v>
      </c>
      <c r="G40" s="73"/>
      <c r="H40" s="71">
        <v>20</v>
      </c>
      <c r="I40" s="176"/>
      <c r="J40" s="71">
        <v>1</v>
      </c>
      <c r="K40" s="71"/>
      <c r="L40" s="84">
        <v>1</v>
      </c>
      <c r="M40" s="73"/>
      <c r="N40" s="71">
        <v>1</v>
      </c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20</v>
      </c>
      <c r="E43" s="181" t="s">
        <v>67</v>
      </c>
      <c r="F43" s="181" t="s">
        <v>68</v>
      </c>
      <c r="G43" s="182">
        <v>20</v>
      </c>
      <c r="H43" s="182"/>
      <c r="I43" s="65"/>
      <c r="J43" s="183"/>
      <c r="K43" s="184"/>
      <c r="L43" s="184"/>
      <c r="M43" s="173"/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f>SUM(D36:D44)</f>
        <v>174</v>
      </c>
      <c r="E45" s="140"/>
      <c r="F45" s="140"/>
      <c r="G45" s="139">
        <f>SUM(G36:G44)</f>
        <v>79</v>
      </c>
      <c r="H45" s="199">
        <f>SUM(H36+H37+H38+H39+H40+H41+H42+H43+H44)</f>
        <v>95</v>
      </c>
      <c r="I45" s="141">
        <f>SUM(I36:I44)</f>
        <v>2</v>
      </c>
      <c r="J45" s="139">
        <f>SUM(J36:J43)</f>
        <v>2</v>
      </c>
      <c r="K45" s="139">
        <f>SUM(K36:K43)</f>
        <v>0</v>
      </c>
      <c r="L45" s="139">
        <f>SUM(L36:L43)</f>
        <v>1</v>
      </c>
      <c r="M45" s="139">
        <f>SUM(M36:M43)</f>
        <v>0</v>
      </c>
      <c r="N45" s="139">
        <f>SUM(N36:N44)</f>
        <v>1</v>
      </c>
      <c r="O45" s="143"/>
      <c r="P45" s="144">
        <f>SUM(P36:P43)</f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25</v>
      </c>
      <c r="E47" s="105">
        <v>2</v>
      </c>
      <c r="F47" s="57" t="s">
        <v>22</v>
      </c>
      <c r="G47" s="201">
        <v>25</v>
      </c>
      <c r="H47" s="201"/>
      <c r="I47" s="201"/>
      <c r="J47" s="201"/>
      <c r="K47" s="201">
        <v>2</v>
      </c>
      <c r="L47" s="201"/>
      <c r="M47" s="201"/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21</v>
      </c>
      <c r="E49" s="105">
        <v>2</v>
      </c>
      <c r="F49" s="57" t="s">
        <v>47</v>
      </c>
      <c r="G49" s="201">
        <v>21</v>
      </c>
      <c r="H49" s="201"/>
      <c r="I49" s="201">
        <v>1</v>
      </c>
      <c r="J49" s="201"/>
      <c r="K49" s="201"/>
      <c r="L49" s="201"/>
      <c r="M49" s="201"/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20</v>
      </c>
      <c r="E51" s="72">
        <v>2</v>
      </c>
      <c r="F51" s="81" t="s">
        <v>44</v>
      </c>
      <c r="G51" s="205"/>
      <c r="H51" s="205">
        <v>20</v>
      </c>
      <c r="I51" s="205"/>
      <c r="J51" s="208"/>
      <c r="K51" s="208"/>
      <c r="L51" s="208"/>
      <c r="M51" s="208"/>
      <c r="N51" s="209"/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22</v>
      </c>
      <c r="E53" s="115" t="s">
        <v>92</v>
      </c>
      <c r="F53" s="115" t="s">
        <v>51</v>
      </c>
      <c r="G53" s="173">
        <v>22</v>
      </c>
      <c r="H53" s="173"/>
      <c r="I53" s="183">
        <v>3</v>
      </c>
      <c r="J53" s="163"/>
      <c r="K53" s="65">
        <v>2</v>
      </c>
      <c r="L53" s="65">
        <v>1</v>
      </c>
      <c r="M53" s="164"/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23</v>
      </c>
      <c r="E54" s="106" t="s">
        <v>92</v>
      </c>
      <c r="F54" s="106" t="s">
        <v>114</v>
      </c>
      <c r="G54" s="164">
        <v>23</v>
      </c>
      <c r="H54" s="164"/>
      <c r="I54" s="161"/>
      <c r="J54" s="163"/>
      <c r="K54" s="162"/>
      <c r="L54" s="163"/>
      <c r="M54" s="164"/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18</v>
      </c>
      <c r="E55" s="98" t="s">
        <v>92</v>
      </c>
      <c r="F55" s="98" t="s">
        <v>141</v>
      </c>
      <c r="G55" s="218"/>
      <c r="H55" s="218">
        <v>18</v>
      </c>
      <c r="I55" s="219"/>
      <c r="J55" s="218"/>
      <c r="K55" s="220"/>
      <c r="L55" s="220"/>
      <c r="M55" s="220"/>
      <c r="N55" s="221">
        <v>1</v>
      </c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23</v>
      </c>
      <c r="E56" s="106" t="s">
        <v>92</v>
      </c>
      <c r="F56" s="106" t="s">
        <v>114</v>
      </c>
      <c r="G56" s="161">
        <v>23</v>
      </c>
      <c r="H56" s="164"/>
      <c r="I56" s="161"/>
      <c r="J56" s="161"/>
      <c r="K56" s="162">
        <v>2</v>
      </c>
      <c r="L56" s="164"/>
      <c r="M56" s="164"/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19</v>
      </c>
      <c r="E57" s="106" t="s">
        <v>92</v>
      </c>
      <c r="F57" s="106" t="s">
        <v>95</v>
      </c>
      <c r="G57" s="161">
        <v>19</v>
      </c>
      <c r="H57" s="164"/>
      <c r="I57" s="226">
        <v>2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19</v>
      </c>
      <c r="E58" s="115" t="s">
        <v>92</v>
      </c>
      <c r="F58" s="115" t="s">
        <v>95</v>
      </c>
      <c r="G58" s="183">
        <v>19</v>
      </c>
      <c r="H58" s="173"/>
      <c r="I58" s="183">
        <v>1</v>
      </c>
      <c r="J58" s="183"/>
      <c r="K58" s="173">
        <v>2</v>
      </c>
      <c r="L58" s="173"/>
      <c r="M58" s="173"/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21</v>
      </c>
      <c r="E62" s="115" t="s">
        <v>92</v>
      </c>
      <c r="F62" s="115" t="s">
        <v>47</v>
      </c>
      <c r="G62" s="183">
        <v>21</v>
      </c>
      <c r="H62" s="173"/>
      <c r="I62" s="183">
        <v>1</v>
      </c>
      <c r="J62" s="183"/>
      <c r="K62" s="234"/>
      <c r="L62" s="173"/>
      <c r="M62" s="173"/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16</v>
      </c>
      <c r="E63" s="236">
        <v>2</v>
      </c>
      <c r="F63" s="237" t="s">
        <v>104</v>
      </c>
      <c r="G63" s="238"/>
      <c r="H63" s="238">
        <v>16</v>
      </c>
      <c r="I63" s="238"/>
      <c r="J63" s="238"/>
      <c r="K63" s="238"/>
      <c r="L63" s="238"/>
      <c r="M63" s="238"/>
      <c r="N63" s="238"/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f>SUM(D46:D63)</f>
        <v>347</v>
      </c>
      <c r="E64" s="140"/>
      <c r="F64" s="140"/>
      <c r="G64" s="139">
        <f t="shared" ref="G64:N64" si="1">SUM(G46:G63)</f>
        <v>284</v>
      </c>
      <c r="H64" s="139">
        <f t="shared" si="1"/>
        <v>63</v>
      </c>
      <c r="I64" s="141">
        <f t="shared" si="1"/>
        <v>9</v>
      </c>
      <c r="J64" s="139">
        <f t="shared" si="1"/>
        <v>0</v>
      </c>
      <c r="K64" s="139">
        <f t="shared" si="1"/>
        <v>15</v>
      </c>
      <c r="L64" s="139">
        <f t="shared" si="1"/>
        <v>2</v>
      </c>
      <c r="M64" s="139">
        <f t="shared" si="1"/>
        <v>0</v>
      </c>
      <c r="N64" s="139">
        <f t="shared" si="1"/>
        <v>1</v>
      </c>
      <c r="O64" s="143"/>
      <c r="P64" s="144">
        <f>SUM(P46:P63)</f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25</v>
      </c>
      <c r="E65" s="212">
        <v>2</v>
      </c>
      <c r="F65" s="57" t="s">
        <v>22</v>
      </c>
      <c r="G65" s="55">
        <v>25</v>
      </c>
      <c r="H65" s="58"/>
      <c r="I65" s="65"/>
      <c r="J65" s="60"/>
      <c r="K65" s="246">
        <v>2</v>
      </c>
      <c r="L65" s="55"/>
      <c r="M65" s="55"/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20</v>
      </c>
      <c r="E66" s="212">
        <v>2</v>
      </c>
      <c r="F66" s="57" t="s">
        <v>44</v>
      </c>
      <c r="G66" s="65">
        <v>20</v>
      </c>
      <c r="H66" s="58"/>
      <c r="I66" s="65"/>
      <c r="J66" s="60"/>
      <c r="K66" s="248" t="s">
        <v>92</v>
      </c>
      <c r="L66" s="55"/>
      <c r="M66" s="55"/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16</v>
      </c>
      <c r="E67" s="212">
        <v>2</v>
      </c>
      <c r="F67" s="57" t="s">
        <v>104</v>
      </c>
      <c r="G67" s="65">
        <v>16</v>
      </c>
      <c r="H67" s="58"/>
      <c r="I67" s="65"/>
      <c r="J67" s="60"/>
      <c r="K67" s="248" t="s">
        <v>67</v>
      </c>
      <c r="L67" s="55"/>
      <c r="M67" s="55"/>
      <c r="N67" s="65"/>
      <c r="O67" s="58"/>
      <c r="P67" s="252"/>
    </row>
    <row r="68" spans="1:16" ht="15.75" thickBot="1" x14ac:dyDescent="0.3">
      <c r="A68" s="241"/>
      <c r="B68" s="253" t="s">
        <v>56</v>
      </c>
      <c r="C68" s="253"/>
      <c r="D68" s="139">
        <f>SUM(D65:D67)</f>
        <v>61</v>
      </c>
      <c r="E68" s="140"/>
      <c r="F68" s="140"/>
      <c r="G68" s="139">
        <f>SUM(G65:G67)</f>
        <v>61</v>
      </c>
      <c r="H68" s="139">
        <f t="shared" ref="H68:N68" si="2">SUM(H65:H67)</f>
        <v>0</v>
      </c>
      <c r="I68" s="141">
        <f>SUM(I65:I67)</f>
        <v>0</v>
      </c>
      <c r="J68" s="141">
        <f t="shared" si="2"/>
        <v>0</v>
      </c>
      <c r="K68" s="199">
        <f>SUM(K65+K66+K67)</f>
        <v>5</v>
      </c>
      <c r="L68" s="139">
        <f t="shared" si="2"/>
        <v>0</v>
      </c>
      <c r="M68" s="139">
        <f t="shared" si="2"/>
        <v>0</v>
      </c>
      <c r="N68" s="139">
        <f t="shared" si="2"/>
        <v>0</v>
      </c>
      <c r="O68" s="143"/>
      <c r="P68" s="144">
        <f>SUM(P65:P67)</f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25</v>
      </c>
      <c r="E69" s="212">
        <v>2</v>
      </c>
      <c r="F69" s="106" t="s">
        <v>22</v>
      </c>
      <c r="G69" s="201">
        <v>25</v>
      </c>
      <c r="H69" s="164"/>
      <c r="I69" s="161"/>
      <c r="J69" s="161"/>
      <c r="K69" s="162"/>
      <c r="L69" s="164">
        <v>1</v>
      </c>
      <c r="M69" s="164"/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20</v>
      </c>
      <c r="E70" s="72">
        <v>2</v>
      </c>
      <c r="F70" s="81" t="s">
        <v>44</v>
      </c>
      <c r="G70" s="256"/>
      <c r="H70" s="79">
        <v>20</v>
      </c>
      <c r="I70" s="256"/>
      <c r="J70" s="256"/>
      <c r="K70" s="256"/>
      <c r="L70" s="256"/>
      <c r="M70" s="256"/>
      <c r="N70" s="209"/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23</v>
      </c>
      <c r="E72" s="212">
        <v>2</v>
      </c>
      <c r="F72" s="159" t="s">
        <v>49</v>
      </c>
      <c r="G72" s="160">
        <v>23</v>
      </c>
      <c r="H72" s="160"/>
      <c r="I72" s="262"/>
      <c r="J72" s="262"/>
      <c r="K72" s="263">
        <v>1</v>
      </c>
      <c r="L72" s="160"/>
      <c r="M72" s="160"/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18</v>
      </c>
      <c r="E73" s="212">
        <v>2</v>
      </c>
      <c r="F73" s="115" t="s">
        <v>117</v>
      </c>
      <c r="G73" s="173">
        <v>18</v>
      </c>
      <c r="H73" s="164"/>
      <c r="I73" s="161"/>
      <c r="J73" s="161"/>
      <c r="K73" s="162"/>
      <c r="L73" s="164">
        <v>1</v>
      </c>
      <c r="M73" s="164"/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f>SUM(D69:D73)</f>
        <v>109</v>
      </c>
      <c r="E74" s="140"/>
      <c r="F74" s="140"/>
      <c r="G74" s="139">
        <f>SUM(G69:G73)</f>
        <v>89</v>
      </c>
      <c r="H74" s="139">
        <f t="shared" ref="H74:N74" si="3">SUM(H69:H73)</f>
        <v>20</v>
      </c>
      <c r="I74" s="141">
        <f>SUM(I69:I73)</f>
        <v>0</v>
      </c>
      <c r="J74" s="141">
        <f t="shared" si="3"/>
        <v>0</v>
      </c>
      <c r="K74" s="139">
        <f t="shared" si="3"/>
        <v>2</v>
      </c>
      <c r="L74" s="139">
        <f t="shared" si="3"/>
        <v>4</v>
      </c>
      <c r="M74" s="139">
        <f t="shared" si="3"/>
        <v>0</v>
      </c>
      <c r="N74" s="266">
        <f t="shared" si="3"/>
        <v>0</v>
      </c>
      <c r="O74" s="267"/>
      <c r="P74" s="144">
        <f>SUM(P69:P73)</f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24</v>
      </c>
      <c r="E77" s="212">
        <v>2</v>
      </c>
      <c r="F77" s="106" t="s">
        <v>32</v>
      </c>
      <c r="G77" s="164">
        <v>24</v>
      </c>
      <c r="H77" s="163"/>
      <c r="I77" s="161"/>
      <c r="J77" s="270"/>
      <c r="K77" s="162">
        <v>2</v>
      </c>
      <c r="L77" s="272"/>
      <c r="M77" s="258"/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f>SUM(D75:D79)</f>
        <v>113</v>
      </c>
      <c r="E80" s="140"/>
      <c r="F80" s="140"/>
      <c r="G80" s="139">
        <f>SUM(G75:G79)</f>
        <v>90</v>
      </c>
      <c r="H80" s="139">
        <f>SUM(H75+H76+H77+H78+H79)</f>
        <v>23</v>
      </c>
      <c r="I80" s="141">
        <f>SUM(I75:I79)</f>
        <v>0</v>
      </c>
      <c r="J80" s="141">
        <v>0</v>
      </c>
      <c r="K80" s="139">
        <f>SUM(K75:K79)</f>
        <v>6</v>
      </c>
      <c r="L80" s="139">
        <f>SUM(L75,L78,L79)</f>
        <v>2</v>
      </c>
      <c r="M80" s="139">
        <f>SUM(M75:M79)</f>
        <v>0</v>
      </c>
      <c r="N80" s="266">
        <f>SUM(N75:N79)</f>
        <v>0</v>
      </c>
      <c r="O80" s="267"/>
      <c r="P80" s="144">
        <f>SUM(P75:P79)</f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 t="s">
        <v>67</v>
      </c>
      <c r="F82" s="72" t="s">
        <v>92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1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f>SUM(D81:D84)</f>
        <v>23</v>
      </c>
      <c r="E85" s="140"/>
      <c r="F85" s="140"/>
      <c r="G85" s="139">
        <f>SUM(G81:G84)</f>
        <v>19</v>
      </c>
      <c r="H85" s="139">
        <f>SUM(H81:H84)</f>
        <v>4</v>
      </c>
      <c r="I85" s="141">
        <f>SUM(I81:I84)</f>
        <v>1</v>
      </c>
      <c r="J85" s="141">
        <v>0</v>
      </c>
      <c r="K85" s="139">
        <f>SUM(K81:K84)</f>
        <v>1</v>
      </c>
      <c r="L85" s="139">
        <f>SUM(L81:L84)</f>
        <v>23</v>
      </c>
      <c r="M85" s="139">
        <f>SUM(M81:M81)</f>
        <v>0</v>
      </c>
      <c r="N85" s="266">
        <f>SUM(N81:N81)</f>
        <v>0</v>
      </c>
      <c r="O85" s="267"/>
      <c r="P85" s="144">
        <f>SUM(P81:P81)</f>
        <v>0</v>
      </c>
    </row>
    <row r="86" spans="1:16" ht="23.45" customHeight="1" x14ac:dyDescent="0.25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x14ac:dyDescent="0.25">
      <c r="A87" s="244"/>
      <c r="B87" s="323"/>
      <c r="C87" s="302" t="s">
        <v>131</v>
      </c>
      <c r="D87" s="71">
        <v>22</v>
      </c>
      <c r="E87" s="324">
        <v>1</v>
      </c>
      <c r="F87" s="324">
        <v>22</v>
      </c>
      <c r="G87" s="325"/>
      <c r="H87" s="325">
        <v>22</v>
      </c>
      <c r="I87" s="326"/>
      <c r="J87" s="326"/>
      <c r="K87" s="327"/>
      <c r="L87" s="327"/>
      <c r="M87" s="327"/>
      <c r="N87" s="328">
        <v>2</v>
      </c>
      <c r="O87" s="329"/>
      <c r="P87" s="330">
        <v>1</v>
      </c>
    </row>
    <row r="88" spans="1:16" x14ac:dyDescent="0.25">
      <c r="A88" s="244"/>
      <c r="B88" s="323"/>
      <c r="C88" s="302" t="s">
        <v>132</v>
      </c>
      <c r="D88" s="71">
        <v>13</v>
      </c>
      <c r="E88" s="72">
        <v>1</v>
      </c>
      <c r="F88" s="72">
        <v>13</v>
      </c>
      <c r="G88" s="205"/>
      <c r="H88" s="205">
        <v>13</v>
      </c>
      <c r="I88" s="219"/>
      <c r="J88" s="219"/>
      <c r="K88" s="218"/>
      <c r="L88" s="218"/>
      <c r="M88" s="218"/>
      <c r="N88" s="331">
        <v>1</v>
      </c>
      <c r="O88" s="332"/>
      <c r="P88" s="330"/>
    </row>
    <row r="89" spans="1:16" x14ac:dyDescent="0.25">
      <c r="A89" s="244">
        <v>2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244">
        <v>3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f>SUM(D86:D90)</f>
        <v>97</v>
      </c>
      <c r="E91" s="346"/>
      <c r="F91" s="346"/>
      <c r="G91" s="346"/>
      <c r="H91" s="346">
        <f>SUM(H86:H90)</f>
        <v>97</v>
      </c>
      <c r="I91" s="346"/>
      <c r="J91" s="346">
        <f>SUM(I91)</f>
        <v>0</v>
      </c>
      <c r="K91" s="346">
        <f>SUM(K86:K90)</f>
        <v>1</v>
      </c>
      <c r="L91" s="346">
        <f>SUM(L86:L90)</f>
        <v>0</v>
      </c>
      <c r="M91" s="346">
        <f>SUM(M86:M90)</f>
        <v>0</v>
      </c>
      <c r="N91" s="346">
        <f>SUM(N86:N90)</f>
        <v>3</v>
      </c>
      <c r="O91" s="346"/>
      <c r="P91" s="347">
        <f>SUM(P86:P90)</f>
        <v>3</v>
      </c>
    </row>
    <row r="92" spans="1:16" ht="15.75" thickBot="1" x14ac:dyDescent="0.3">
      <c r="A92" s="241"/>
      <c r="B92" s="348" t="s">
        <v>136</v>
      </c>
      <c r="C92" s="348"/>
      <c r="D92" s="349">
        <f>SUM(D91,D85,D80,D74,D68,D64,D45,D35,D28)</f>
        <v>1555</v>
      </c>
      <c r="E92" s="350"/>
      <c r="F92" s="350"/>
      <c r="G92" s="351">
        <f>SUM(G85,G80,G74,G68,G64,G45,G35,G28)</f>
        <v>1157</v>
      </c>
      <c r="H92" s="352">
        <f>SUM(H28,H35,H45,H64,H68,H74,H80,H85,H91)</f>
        <v>398</v>
      </c>
      <c r="I92" s="351">
        <f t="shared" ref="I92:N92" si="4">SUM(I91,I85,I80,I74,I68,I64,I45,I35,I28)</f>
        <v>17</v>
      </c>
      <c r="J92" s="351">
        <f t="shared" si="4"/>
        <v>2</v>
      </c>
      <c r="K92" s="352">
        <f t="shared" si="4"/>
        <v>54</v>
      </c>
      <c r="L92" s="349">
        <f t="shared" si="4"/>
        <v>36</v>
      </c>
      <c r="M92" s="349">
        <f t="shared" si="4"/>
        <v>3</v>
      </c>
      <c r="N92" s="349">
        <f t="shared" si="4"/>
        <v>6</v>
      </c>
      <c r="O92" s="353"/>
      <c r="P92" s="354">
        <f>SUM(P91,P85,P80,P74,P68,P64,P45,P35,P28)</f>
        <v>9</v>
      </c>
    </row>
  </sheetData>
  <mergeCells count="10">
    <mergeCell ref="B68:C68"/>
    <mergeCell ref="D3:D4"/>
    <mergeCell ref="F3:F4"/>
    <mergeCell ref="I3:J3"/>
    <mergeCell ref="M3:N3"/>
    <mergeCell ref="O3:O4"/>
    <mergeCell ref="I4:J4"/>
    <mergeCell ref="K4:K5"/>
    <mergeCell ref="L4:L5"/>
    <mergeCell ref="M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2"/>
  <sheetViews>
    <sheetView workbookViewId="0">
      <selection sqref="A1:XFD1048576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137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x14ac:dyDescent="0.25">
      <c r="A3" s="9" t="s">
        <v>1</v>
      </c>
      <c r="B3" s="10" t="s">
        <v>2</v>
      </c>
      <c r="C3" s="11" t="s">
        <v>3</v>
      </c>
      <c r="D3" s="12" t="s">
        <v>4</v>
      </c>
      <c r="E3" s="13" t="s">
        <v>5</v>
      </c>
      <c r="F3" s="12" t="s">
        <v>6</v>
      </c>
      <c r="G3" s="14" t="s">
        <v>7</v>
      </c>
      <c r="H3" s="15" t="s">
        <v>8</v>
      </c>
      <c r="I3" s="16" t="s">
        <v>9</v>
      </c>
      <c r="J3" s="17"/>
      <c r="K3" s="18" t="s">
        <v>10</v>
      </c>
      <c r="L3" s="19" t="s">
        <v>9</v>
      </c>
      <c r="M3" s="20" t="s">
        <v>9</v>
      </c>
      <c r="N3" s="21"/>
      <c r="O3" s="22" t="s">
        <v>11</v>
      </c>
      <c r="P3" s="23" t="s">
        <v>12</v>
      </c>
    </row>
    <row r="4" spans="1:71" s="7" customFormat="1" x14ac:dyDescent="0.25">
      <c r="A4" s="24"/>
      <c r="B4" s="25"/>
      <c r="C4" s="26"/>
      <c r="D4" s="27"/>
      <c r="E4" s="28"/>
      <c r="F4" s="27"/>
      <c r="G4" s="26"/>
      <c r="H4" s="29"/>
      <c r="I4" s="30" t="s">
        <v>13</v>
      </c>
      <c r="J4" s="30"/>
      <c r="K4" s="31" t="s">
        <v>14</v>
      </c>
      <c r="L4" s="32" t="s">
        <v>15</v>
      </c>
      <c r="M4" s="33" t="s">
        <v>16</v>
      </c>
      <c r="N4" s="34"/>
      <c r="O4" s="35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46"/>
      <c r="L5" s="47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25</v>
      </c>
      <c r="E6" s="56">
        <v>2</v>
      </c>
      <c r="F6" s="57" t="s">
        <v>22</v>
      </c>
      <c r="G6" s="55">
        <v>25</v>
      </c>
      <c r="H6" s="55"/>
      <c r="I6" s="55"/>
      <c r="J6" s="58"/>
      <c r="K6" s="59">
        <v>2</v>
      </c>
      <c r="L6" s="60"/>
      <c r="M6" s="60"/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25</v>
      </c>
      <c r="E7" s="56">
        <v>2</v>
      </c>
      <c r="F7" s="57" t="s">
        <v>22</v>
      </c>
      <c r="G7" s="55">
        <v>25</v>
      </c>
      <c r="H7" s="55"/>
      <c r="I7" s="55"/>
      <c r="J7" s="58"/>
      <c r="K7" s="65"/>
      <c r="L7" s="60"/>
      <c r="M7" s="60"/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24</v>
      </c>
      <c r="E8" s="56">
        <v>2</v>
      </c>
      <c r="F8" s="57" t="s">
        <v>32</v>
      </c>
      <c r="G8" s="55">
        <v>24</v>
      </c>
      <c r="H8" s="55"/>
      <c r="I8" s="55"/>
      <c r="J8" s="58"/>
      <c r="K8" s="65"/>
      <c r="L8" s="60"/>
      <c r="M8" s="60">
        <v>1</v>
      </c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25</v>
      </c>
      <c r="E9" s="56">
        <v>2</v>
      </c>
      <c r="F9" s="57" t="s">
        <v>22</v>
      </c>
      <c r="G9" s="55">
        <v>25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72" t="s">
        <v>22</v>
      </c>
      <c r="G10" s="73"/>
      <c r="H10" s="71">
        <v>25</v>
      </c>
      <c r="I10" s="73"/>
      <c r="J10" s="73"/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ht="13.5" customHeigh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23</v>
      </c>
      <c r="E13" s="56">
        <v>2</v>
      </c>
      <c r="F13" s="57" t="s">
        <v>114</v>
      </c>
      <c r="G13" s="55">
        <v>23</v>
      </c>
      <c r="H13" s="55"/>
      <c r="I13" s="65">
        <v>1</v>
      </c>
      <c r="J13" s="58"/>
      <c r="K13" s="65">
        <v>2</v>
      </c>
      <c r="L13" s="60"/>
      <c r="M13" s="60">
        <v>1</v>
      </c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25</v>
      </c>
      <c r="E14" s="56">
        <v>2</v>
      </c>
      <c r="F14" s="57" t="s">
        <v>29</v>
      </c>
      <c r="G14" s="55">
        <v>25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19</v>
      </c>
      <c r="E15" s="80">
        <v>2</v>
      </c>
      <c r="F15" s="81" t="s">
        <v>35</v>
      </c>
      <c r="G15" s="79"/>
      <c r="H15" s="82">
        <v>19</v>
      </c>
      <c r="I15" s="80"/>
      <c r="J15" s="83"/>
      <c r="K15" s="84">
        <v>1</v>
      </c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22</v>
      </c>
      <c r="E16" s="80">
        <v>2</v>
      </c>
      <c r="F16" s="81" t="s">
        <v>51</v>
      </c>
      <c r="G16" s="79"/>
      <c r="H16" s="82">
        <v>22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25</v>
      </c>
      <c r="E17" s="93">
        <v>2</v>
      </c>
      <c r="F17" s="94" t="s">
        <v>29</v>
      </c>
      <c r="G17" s="92">
        <v>25</v>
      </c>
      <c r="H17" s="92"/>
      <c r="I17" s="95">
        <v>1</v>
      </c>
      <c r="J17" s="96"/>
      <c r="K17" s="95">
        <v>2</v>
      </c>
      <c r="L17" s="66"/>
      <c r="M17" s="66">
        <v>1</v>
      </c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25</v>
      </c>
      <c r="E19" s="56">
        <v>2</v>
      </c>
      <c r="F19" s="57" t="s">
        <v>22</v>
      </c>
      <c r="G19" s="55">
        <v>25</v>
      </c>
      <c r="H19" s="55"/>
      <c r="I19" s="59"/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/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20</v>
      </c>
      <c r="E23" s="114">
        <v>2</v>
      </c>
      <c r="F23" s="115" t="s">
        <v>44</v>
      </c>
      <c r="G23" s="113">
        <v>20</v>
      </c>
      <c r="H23" s="113"/>
      <c r="I23" s="95"/>
      <c r="J23" s="116"/>
      <c r="K23" s="117"/>
      <c r="L23" s="108"/>
      <c r="M23" s="108">
        <v>1</v>
      </c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23</v>
      </c>
      <c r="E24" s="119">
        <v>2</v>
      </c>
      <c r="F24" s="115" t="s">
        <v>49</v>
      </c>
      <c r="G24" s="113">
        <v>23</v>
      </c>
      <c r="H24" s="113"/>
      <c r="I24" s="95"/>
      <c r="J24" s="116"/>
      <c r="K24" s="117"/>
      <c r="L24" s="120">
        <v>1</v>
      </c>
      <c r="M24" s="108"/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22</v>
      </c>
      <c r="E25" s="119">
        <v>2</v>
      </c>
      <c r="F25" s="115" t="s">
        <v>51</v>
      </c>
      <c r="G25" s="113">
        <v>22</v>
      </c>
      <c r="H25" s="113"/>
      <c r="I25" s="95"/>
      <c r="J25" s="116"/>
      <c r="K25" s="95">
        <v>1</v>
      </c>
      <c r="L25" s="108"/>
      <c r="M25" s="108"/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8</v>
      </c>
      <c r="E26" s="119">
        <v>1</v>
      </c>
      <c r="F26" s="115" t="s">
        <v>53</v>
      </c>
      <c r="G26" s="113">
        <v>8</v>
      </c>
      <c r="H26" s="113"/>
      <c r="I26" s="121"/>
      <c r="J26" s="122"/>
      <c r="K26" s="123"/>
      <c r="L26" s="124"/>
      <c r="M26" s="108"/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11</v>
      </c>
      <c r="E27" s="128">
        <v>1</v>
      </c>
      <c r="F27" s="129" t="s">
        <v>82</v>
      </c>
      <c r="G27" s="127"/>
      <c r="H27" s="127">
        <v>11</v>
      </c>
      <c r="I27" s="130"/>
      <c r="J27" s="131"/>
      <c r="K27" s="132"/>
      <c r="L27" s="133"/>
      <c r="M27" s="134"/>
      <c r="N27" s="134">
        <v>1</v>
      </c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f>SUM(D6:D27)</f>
        <v>491</v>
      </c>
      <c r="E28" s="140"/>
      <c r="F28" s="140"/>
      <c r="G28" s="141">
        <f t="shared" ref="G28:N28" si="0">SUM(G6:G27)</f>
        <v>394</v>
      </c>
      <c r="H28" s="142">
        <f t="shared" si="0"/>
        <v>97</v>
      </c>
      <c r="I28" s="141">
        <f t="shared" si="0"/>
        <v>2</v>
      </c>
      <c r="J28" s="141">
        <f t="shared" si="0"/>
        <v>0</v>
      </c>
      <c r="K28" s="139">
        <f t="shared" si="0"/>
        <v>13</v>
      </c>
      <c r="L28" s="139">
        <f t="shared" si="0"/>
        <v>3</v>
      </c>
      <c r="M28" s="139">
        <f t="shared" si="0"/>
        <v>4</v>
      </c>
      <c r="N28" s="139">
        <f t="shared" si="0"/>
        <v>1</v>
      </c>
      <c r="O28" s="143"/>
      <c r="P28" s="144">
        <f>SUM(P6:P27)</f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24</v>
      </c>
      <c r="E29" s="119">
        <v>2</v>
      </c>
      <c r="F29" s="57" t="s">
        <v>32</v>
      </c>
      <c r="G29" s="113">
        <v>24</v>
      </c>
      <c r="H29" s="65"/>
      <c r="I29" s="65"/>
      <c r="J29" s="65"/>
      <c r="K29" s="59">
        <v>1</v>
      </c>
      <c r="L29" s="65"/>
      <c r="M29" s="60">
        <v>1</v>
      </c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23</v>
      </c>
      <c r="E31" s="119">
        <v>2</v>
      </c>
      <c r="F31" s="57" t="s">
        <v>114</v>
      </c>
      <c r="G31" s="65">
        <v>23</v>
      </c>
      <c r="H31" s="65"/>
      <c r="I31" s="65"/>
      <c r="J31" s="65"/>
      <c r="K31" s="65">
        <v>2</v>
      </c>
      <c r="L31" s="65"/>
      <c r="M31" s="65">
        <v>1</v>
      </c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23</v>
      </c>
      <c r="E33" s="119">
        <v>2</v>
      </c>
      <c r="F33" s="57" t="s">
        <v>49</v>
      </c>
      <c r="G33" s="65">
        <v>23</v>
      </c>
      <c r="H33" s="65"/>
      <c r="I33" s="65"/>
      <c r="J33" s="65"/>
      <c r="K33" s="65"/>
      <c r="L33" s="65"/>
      <c r="M33" s="65"/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21</v>
      </c>
      <c r="E34" s="119">
        <v>2</v>
      </c>
      <c r="F34" s="57" t="s">
        <v>37</v>
      </c>
      <c r="G34" s="65">
        <v>21</v>
      </c>
      <c r="H34" s="65"/>
      <c r="I34" s="65"/>
      <c r="J34" s="65"/>
      <c r="K34" s="65">
        <v>4</v>
      </c>
      <c r="L34" s="65"/>
      <c r="M34" s="65">
        <v>2</v>
      </c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f>SUM(D29:D34)</f>
        <v>143</v>
      </c>
      <c r="E35" s="140"/>
      <c r="F35" s="140"/>
      <c r="G35" s="139">
        <f>SUM(G29:G34)</f>
        <v>143</v>
      </c>
      <c r="H35" s="139">
        <f>SUM(H33:H34)</f>
        <v>0</v>
      </c>
      <c r="I35" s="141">
        <f>SUM(I29:I34)</f>
        <v>3</v>
      </c>
      <c r="J35" s="141">
        <f>SUM(J33:J34)</f>
        <v>0</v>
      </c>
      <c r="K35" s="139">
        <f>SUM(K29:K34)</f>
        <v>11</v>
      </c>
      <c r="L35" s="139">
        <f>SUM(L29:L34)</f>
        <v>1</v>
      </c>
      <c r="M35" s="139">
        <f>SUM(M29:M34)</f>
        <v>4</v>
      </c>
      <c r="N35" s="139">
        <f>SUM(N33:N34)</f>
        <v>0</v>
      </c>
      <c r="O35" s="143"/>
      <c r="P35" s="144">
        <f>SUM(P29:P34)</f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22</v>
      </c>
      <c r="E37" s="72">
        <v>1</v>
      </c>
      <c r="F37" s="72">
        <v>22</v>
      </c>
      <c r="G37" s="72"/>
      <c r="H37" s="169" t="s">
        <v>70</v>
      </c>
      <c r="I37" s="71"/>
      <c r="J37" s="71"/>
      <c r="K37" s="72"/>
      <c r="L37" s="170"/>
      <c r="M37" s="171"/>
      <c r="N37" s="74"/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22</v>
      </c>
      <c r="E38" s="72">
        <v>1</v>
      </c>
      <c r="F38" s="72">
        <v>22</v>
      </c>
      <c r="G38" s="72"/>
      <c r="H38" s="169" t="s">
        <v>70</v>
      </c>
      <c r="I38" s="71"/>
      <c r="J38" s="71"/>
      <c r="K38" s="72"/>
      <c r="L38" s="170"/>
      <c r="M38" s="171"/>
      <c r="N38" s="74">
        <v>1</v>
      </c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19</v>
      </c>
      <c r="E39" s="159" t="s">
        <v>67</v>
      </c>
      <c r="F39" s="159" t="s">
        <v>74</v>
      </c>
      <c r="G39" s="160">
        <v>19</v>
      </c>
      <c r="H39" s="160"/>
      <c r="I39" s="161"/>
      <c r="J39" s="161"/>
      <c r="K39" s="162"/>
      <c r="L39" s="163"/>
      <c r="M39" s="164"/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21</v>
      </c>
      <c r="E40" s="72">
        <v>1</v>
      </c>
      <c r="F40" s="72">
        <v>21</v>
      </c>
      <c r="G40" s="73"/>
      <c r="H40" s="71">
        <v>21</v>
      </c>
      <c r="I40" s="176"/>
      <c r="J40" s="71">
        <v>1</v>
      </c>
      <c r="K40" s="71"/>
      <c r="L40" s="84">
        <v>1</v>
      </c>
      <c r="M40" s="73"/>
      <c r="N40" s="71"/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20</v>
      </c>
      <c r="E43" s="181" t="s">
        <v>67</v>
      </c>
      <c r="F43" s="181" t="s">
        <v>68</v>
      </c>
      <c r="G43" s="182">
        <v>20</v>
      </c>
      <c r="H43" s="182"/>
      <c r="I43" s="65"/>
      <c r="J43" s="183"/>
      <c r="K43" s="184"/>
      <c r="L43" s="184"/>
      <c r="M43" s="173"/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f>SUM(D36:D44)</f>
        <v>176</v>
      </c>
      <c r="E45" s="140"/>
      <c r="F45" s="140"/>
      <c r="G45" s="139">
        <f>SUM(G36:G44)</f>
        <v>80</v>
      </c>
      <c r="H45" s="199">
        <f>SUM(H36+H37+H38+H39+H40+H41+H42+H43+H44)</f>
        <v>96</v>
      </c>
      <c r="I45" s="141">
        <f>SUM(I36:I44)</f>
        <v>2</v>
      </c>
      <c r="J45" s="139">
        <f>SUM(J36:J43)</f>
        <v>2</v>
      </c>
      <c r="K45" s="139">
        <f>SUM(K36:K43)</f>
        <v>0</v>
      </c>
      <c r="L45" s="139">
        <f>SUM(L36:L43)</f>
        <v>1</v>
      </c>
      <c r="M45" s="139">
        <f>SUM(M36:M43)</f>
        <v>0</v>
      </c>
      <c r="N45" s="139">
        <f>SUM(N36:N44)</f>
        <v>1</v>
      </c>
      <c r="O45" s="143"/>
      <c r="P45" s="144">
        <f>SUM(P36:P43)</f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25</v>
      </c>
      <c r="E47" s="105">
        <v>2</v>
      </c>
      <c r="F47" s="57" t="s">
        <v>22</v>
      </c>
      <c r="G47" s="201">
        <v>25</v>
      </c>
      <c r="H47" s="201"/>
      <c r="I47" s="201"/>
      <c r="J47" s="201"/>
      <c r="K47" s="201">
        <v>2</v>
      </c>
      <c r="L47" s="201"/>
      <c r="M47" s="201"/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21</v>
      </c>
      <c r="E49" s="105">
        <v>2</v>
      </c>
      <c r="F49" s="57" t="s">
        <v>47</v>
      </c>
      <c r="G49" s="201">
        <v>21</v>
      </c>
      <c r="H49" s="201"/>
      <c r="I49" s="201">
        <v>1</v>
      </c>
      <c r="J49" s="201"/>
      <c r="K49" s="201"/>
      <c r="L49" s="201"/>
      <c r="M49" s="201"/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20</v>
      </c>
      <c r="E51" s="72">
        <v>2</v>
      </c>
      <c r="F51" s="81" t="s">
        <v>44</v>
      </c>
      <c r="G51" s="205"/>
      <c r="H51" s="205">
        <v>20</v>
      </c>
      <c r="I51" s="205"/>
      <c r="J51" s="208"/>
      <c r="K51" s="208"/>
      <c r="L51" s="208"/>
      <c r="M51" s="208"/>
      <c r="N51" s="209"/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23</v>
      </c>
      <c r="E53" s="115" t="s">
        <v>92</v>
      </c>
      <c r="F53" s="115" t="s">
        <v>114</v>
      </c>
      <c r="G53" s="173">
        <v>23</v>
      </c>
      <c r="H53" s="173"/>
      <c r="I53" s="183">
        <v>3</v>
      </c>
      <c r="J53" s="163"/>
      <c r="K53" s="65">
        <v>3</v>
      </c>
      <c r="L53" s="65">
        <v>1</v>
      </c>
      <c r="M53" s="164">
        <v>2</v>
      </c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23</v>
      </c>
      <c r="E54" s="106" t="s">
        <v>92</v>
      </c>
      <c r="F54" s="106" t="s">
        <v>114</v>
      </c>
      <c r="G54" s="164">
        <v>23</v>
      </c>
      <c r="H54" s="164"/>
      <c r="I54" s="161"/>
      <c r="J54" s="163"/>
      <c r="K54" s="162"/>
      <c r="L54" s="163"/>
      <c r="M54" s="164">
        <v>1</v>
      </c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19</v>
      </c>
      <c r="E55" s="98" t="s">
        <v>92</v>
      </c>
      <c r="F55" s="98" t="s">
        <v>95</v>
      </c>
      <c r="G55" s="218"/>
      <c r="H55" s="218">
        <v>19</v>
      </c>
      <c r="I55" s="219"/>
      <c r="J55" s="218"/>
      <c r="K55" s="220"/>
      <c r="L55" s="220"/>
      <c r="M55" s="220"/>
      <c r="N55" s="221"/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23</v>
      </c>
      <c r="E56" s="106" t="s">
        <v>92</v>
      </c>
      <c r="F56" s="106" t="s">
        <v>114</v>
      </c>
      <c r="G56" s="161">
        <v>23</v>
      </c>
      <c r="H56" s="164"/>
      <c r="I56" s="161"/>
      <c r="J56" s="161"/>
      <c r="K56" s="162">
        <v>2</v>
      </c>
      <c r="L56" s="164"/>
      <c r="M56" s="164">
        <v>1</v>
      </c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20</v>
      </c>
      <c r="E57" s="106" t="s">
        <v>92</v>
      </c>
      <c r="F57" s="106" t="s">
        <v>44</v>
      </c>
      <c r="G57" s="161">
        <v>20</v>
      </c>
      <c r="H57" s="164"/>
      <c r="I57" s="226">
        <v>2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19</v>
      </c>
      <c r="E58" s="115" t="s">
        <v>92</v>
      </c>
      <c r="F58" s="115" t="s">
        <v>95</v>
      </c>
      <c r="G58" s="183">
        <v>19</v>
      </c>
      <c r="H58" s="173"/>
      <c r="I58" s="183">
        <v>1</v>
      </c>
      <c r="J58" s="183"/>
      <c r="K58" s="173">
        <v>2</v>
      </c>
      <c r="L58" s="173"/>
      <c r="M58" s="173">
        <v>1</v>
      </c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21</v>
      </c>
      <c r="E62" s="115" t="s">
        <v>92</v>
      </c>
      <c r="F62" s="115" t="s">
        <v>47</v>
      </c>
      <c r="G62" s="183">
        <v>21</v>
      </c>
      <c r="H62" s="173"/>
      <c r="I62" s="183">
        <v>1</v>
      </c>
      <c r="J62" s="183"/>
      <c r="K62" s="234"/>
      <c r="L62" s="173"/>
      <c r="M62" s="173"/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16</v>
      </c>
      <c r="E63" s="236">
        <v>2</v>
      </c>
      <c r="F63" s="237" t="s">
        <v>104</v>
      </c>
      <c r="G63" s="238"/>
      <c r="H63" s="238">
        <v>16</v>
      </c>
      <c r="I63" s="238"/>
      <c r="J63" s="238"/>
      <c r="K63" s="238"/>
      <c r="L63" s="238"/>
      <c r="M63" s="238"/>
      <c r="N63" s="238"/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f>SUM(D46:D63)</f>
        <v>350</v>
      </c>
      <c r="E64" s="140"/>
      <c r="F64" s="140"/>
      <c r="G64" s="139">
        <f t="shared" ref="G64:N64" si="1">SUM(G46:G63)</f>
        <v>286</v>
      </c>
      <c r="H64" s="139">
        <f t="shared" si="1"/>
        <v>64</v>
      </c>
      <c r="I64" s="141">
        <f t="shared" si="1"/>
        <v>9</v>
      </c>
      <c r="J64" s="139">
        <f t="shared" si="1"/>
        <v>0</v>
      </c>
      <c r="K64" s="139">
        <f t="shared" si="1"/>
        <v>16</v>
      </c>
      <c r="L64" s="139">
        <f t="shared" si="1"/>
        <v>2</v>
      </c>
      <c r="M64" s="139">
        <f t="shared" si="1"/>
        <v>5</v>
      </c>
      <c r="N64" s="139">
        <f t="shared" si="1"/>
        <v>0</v>
      </c>
      <c r="O64" s="143"/>
      <c r="P64" s="144">
        <f>SUM(P46:P63)</f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25</v>
      </c>
      <c r="E65" s="212">
        <v>2</v>
      </c>
      <c r="F65" s="57" t="s">
        <v>22</v>
      </c>
      <c r="G65" s="55">
        <v>25</v>
      </c>
      <c r="H65" s="58"/>
      <c r="I65" s="65"/>
      <c r="J65" s="60"/>
      <c r="K65" s="246">
        <v>2</v>
      </c>
      <c r="L65" s="55"/>
      <c r="M65" s="55"/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21</v>
      </c>
      <c r="E66" s="212">
        <v>2</v>
      </c>
      <c r="F66" s="57" t="s">
        <v>37</v>
      </c>
      <c r="G66" s="65">
        <v>21</v>
      </c>
      <c r="H66" s="58"/>
      <c r="I66" s="65"/>
      <c r="J66" s="60"/>
      <c r="K66" s="248" t="s">
        <v>92</v>
      </c>
      <c r="L66" s="55"/>
      <c r="M66" s="55">
        <v>1</v>
      </c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16</v>
      </c>
      <c r="E67" s="212">
        <v>2</v>
      </c>
      <c r="F67" s="57" t="s">
        <v>104</v>
      </c>
      <c r="G67" s="65">
        <v>16</v>
      </c>
      <c r="H67" s="58"/>
      <c r="I67" s="65"/>
      <c r="J67" s="60"/>
      <c r="K67" s="248" t="s">
        <v>67</v>
      </c>
      <c r="L67" s="55"/>
      <c r="M67" s="55"/>
      <c r="N67" s="65"/>
      <c r="O67" s="58"/>
      <c r="P67" s="252"/>
    </row>
    <row r="68" spans="1:16" ht="15.75" thickBot="1" x14ac:dyDescent="0.3">
      <c r="A68" s="241"/>
      <c r="B68" s="253" t="s">
        <v>56</v>
      </c>
      <c r="C68" s="253"/>
      <c r="D68" s="139">
        <f>SUM(D65:D67)</f>
        <v>62</v>
      </c>
      <c r="E68" s="140"/>
      <c r="F68" s="140"/>
      <c r="G68" s="139">
        <f>SUM(G65:G67)</f>
        <v>62</v>
      </c>
      <c r="H68" s="139">
        <f t="shared" ref="H68:N68" si="2">SUM(H65:H67)</f>
        <v>0</v>
      </c>
      <c r="I68" s="141">
        <f>SUM(I65:I67)</f>
        <v>0</v>
      </c>
      <c r="J68" s="141">
        <f t="shared" si="2"/>
        <v>0</v>
      </c>
      <c r="K68" s="199">
        <f>SUM(K65+K66+K67)</f>
        <v>5</v>
      </c>
      <c r="L68" s="139">
        <f t="shared" si="2"/>
        <v>0</v>
      </c>
      <c r="M68" s="139">
        <f t="shared" si="2"/>
        <v>1</v>
      </c>
      <c r="N68" s="139">
        <f t="shared" si="2"/>
        <v>0</v>
      </c>
      <c r="O68" s="143"/>
      <c r="P68" s="144">
        <f>SUM(P65:P67)</f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25</v>
      </c>
      <c r="E69" s="212">
        <v>2</v>
      </c>
      <c r="F69" s="106" t="s">
        <v>22</v>
      </c>
      <c r="G69" s="201">
        <v>25</v>
      </c>
      <c r="H69" s="164"/>
      <c r="I69" s="161"/>
      <c r="J69" s="161"/>
      <c r="K69" s="162"/>
      <c r="L69" s="164">
        <v>1</v>
      </c>
      <c r="M69" s="164"/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20</v>
      </c>
      <c r="E70" s="72">
        <v>2</v>
      </c>
      <c r="F70" s="81" t="s">
        <v>44</v>
      </c>
      <c r="G70" s="256"/>
      <c r="H70" s="79">
        <v>20</v>
      </c>
      <c r="I70" s="256"/>
      <c r="J70" s="256"/>
      <c r="K70" s="256"/>
      <c r="L70" s="256"/>
      <c r="M70" s="256"/>
      <c r="N70" s="209">
        <v>2</v>
      </c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23</v>
      </c>
      <c r="E72" s="212">
        <v>2</v>
      </c>
      <c r="F72" s="159" t="s">
        <v>49</v>
      </c>
      <c r="G72" s="160">
        <v>23</v>
      </c>
      <c r="H72" s="160"/>
      <c r="I72" s="262"/>
      <c r="J72" s="262"/>
      <c r="K72" s="263">
        <v>1</v>
      </c>
      <c r="L72" s="160"/>
      <c r="M72" s="160"/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18</v>
      </c>
      <c r="E73" s="212">
        <v>2</v>
      </c>
      <c r="F73" s="115" t="s">
        <v>117</v>
      </c>
      <c r="G73" s="173">
        <v>18</v>
      </c>
      <c r="H73" s="164"/>
      <c r="I73" s="161"/>
      <c r="J73" s="161"/>
      <c r="K73" s="162"/>
      <c r="L73" s="164">
        <v>1</v>
      </c>
      <c r="M73" s="164"/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f>SUM(D69:D73)</f>
        <v>109</v>
      </c>
      <c r="E74" s="140"/>
      <c r="F74" s="140"/>
      <c r="G74" s="139">
        <f>SUM(G69:G73)</f>
        <v>89</v>
      </c>
      <c r="H74" s="139">
        <f t="shared" ref="H74:N74" si="3">SUM(H69:H73)</f>
        <v>20</v>
      </c>
      <c r="I74" s="141">
        <f>SUM(I69:I73)</f>
        <v>0</v>
      </c>
      <c r="J74" s="141">
        <f t="shared" si="3"/>
        <v>0</v>
      </c>
      <c r="K74" s="139">
        <f t="shared" si="3"/>
        <v>2</v>
      </c>
      <c r="L74" s="139">
        <f t="shared" si="3"/>
        <v>4</v>
      </c>
      <c r="M74" s="139">
        <f t="shared" si="3"/>
        <v>0</v>
      </c>
      <c r="N74" s="266">
        <f t="shared" si="3"/>
        <v>2</v>
      </c>
      <c r="O74" s="267"/>
      <c r="P74" s="144">
        <f>SUM(P69:P73)</f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24</v>
      </c>
      <c r="E77" s="212">
        <v>2</v>
      </c>
      <c r="F77" s="106" t="s">
        <v>32</v>
      </c>
      <c r="G77" s="164">
        <v>24</v>
      </c>
      <c r="H77" s="163"/>
      <c r="I77" s="161"/>
      <c r="J77" s="270"/>
      <c r="K77" s="162">
        <v>2</v>
      </c>
      <c r="L77" s="272"/>
      <c r="M77" s="258">
        <v>1</v>
      </c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f>SUM(D75:D79)</f>
        <v>113</v>
      </c>
      <c r="E80" s="140"/>
      <c r="F80" s="140"/>
      <c r="G80" s="139">
        <f>SUM(G75:G79)</f>
        <v>90</v>
      </c>
      <c r="H80" s="139">
        <f>SUM(H75+H76+H77+H78+H79)</f>
        <v>23</v>
      </c>
      <c r="I80" s="141">
        <f>SUM(I75:I79)</f>
        <v>0</v>
      </c>
      <c r="J80" s="141">
        <v>0</v>
      </c>
      <c r="K80" s="139">
        <f>SUM(K75:K79)</f>
        <v>6</v>
      </c>
      <c r="L80" s="139">
        <f>SUM(L75,L78,L79)</f>
        <v>2</v>
      </c>
      <c r="M80" s="139">
        <f>SUM(M75:M79)</f>
        <v>1</v>
      </c>
      <c r="N80" s="266">
        <f>SUM(N75:N79)</f>
        <v>0</v>
      </c>
      <c r="O80" s="267"/>
      <c r="P80" s="144">
        <f>SUM(P75:P79)</f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 t="s">
        <v>67</v>
      </c>
      <c r="F82" s="72" t="s">
        <v>92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1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f>SUM(D81:D84)</f>
        <v>23</v>
      </c>
      <c r="E85" s="140"/>
      <c r="F85" s="140"/>
      <c r="G85" s="139">
        <f>SUM(G81:G84)</f>
        <v>19</v>
      </c>
      <c r="H85" s="139">
        <f>SUM(H81:H84)</f>
        <v>4</v>
      </c>
      <c r="I85" s="141">
        <f>SUM(I81:I84)</f>
        <v>1</v>
      </c>
      <c r="J85" s="141">
        <v>0</v>
      </c>
      <c r="K85" s="139">
        <f>SUM(K81:K84)</f>
        <v>1</v>
      </c>
      <c r="L85" s="139">
        <f>SUM(L81:L84)</f>
        <v>23</v>
      </c>
      <c r="M85" s="139">
        <f>SUM(M81:M81)</f>
        <v>0</v>
      </c>
      <c r="N85" s="266">
        <f>SUM(N81:N81)</f>
        <v>0</v>
      </c>
      <c r="O85" s="267"/>
      <c r="P85" s="144">
        <f>SUM(P81:P81)</f>
        <v>0</v>
      </c>
    </row>
    <row r="86" spans="1:16" ht="23.45" customHeight="1" x14ac:dyDescent="0.25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x14ac:dyDescent="0.25">
      <c r="A87" s="244"/>
      <c r="B87" s="323"/>
      <c r="C87" s="302" t="s">
        <v>131</v>
      </c>
      <c r="D87" s="71">
        <v>23</v>
      </c>
      <c r="E87" s="324">
        <v>1</v>
      </c>
      <c r="F87" s="324">
        <v>23</v>
      </c>
      <c r="G87" s="325"/>
      <c r="H87" s="325">
        <v>23</v>
      </c>
      <c r="I87" s="326"/>
      <c r="J87" s="326"/>
      <c r="K87" s="327"/>
      <c r="L87" s="327"/>
      <c r="M87" s="327"/>
      <c r="N87" s="328"/>
      <c r="O87" s="329"/>
      <c r="P87" s="330">
        <v>1</v>
      </c>
    </row>
    <row r="88" spans="1:16" x14ac:dyDescent="0.25">
      <c r="A88" s="244"/>
      <c r="B88" s="323"/>
      <c r="C88" s="302" t="s">
        <v>132</v>
      </c>
      <c r="D88" s="71">
        <v>14</v>
      </c>
      <c r="E88" s="72">
        <v>1</v>
      </c>
      <c r="F88" s="72">
        <v>14</v>
      </c>
      <c r="G88" s="205"/>
      <c r="H88" s="205">
        <v>14</v>
      </c>
      <c r="I88" s="219"/>
      <c r="J88" s="219"/>
      <c r="K88" s="218"/>
      <c r="L88" s="218"/>
      <c r="M88" s="218"/>
      <c r="N88" s="331"/>
      <c r="O88" s="332"/>
      <c r="P88" s="330"/>
    </row>
    <row r="89" spans="1:16" x14ac:dyDescent="0.25">
      <c r="A89" s="244">
        <v>2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244">
        <v>3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f>SUM(D86:D90)</f>
        <v>99</v>
      </c>
      <c r="E91" s="346"/>
      <c r="F91" s="346"/>
      <c r="G91" s="346"/>
      <c r="H91" s="346">
        <f>SUM(H86:H90)</f>
        <v>99</v>
      </c>
      <c r="I91" s="346"/>
      <c r="J91" s="346">
        <f>SUM(I91)</f>
        <v>0</v>
      </c>
      <c r="K91" s="346">
        <f>SUM(K86:K90)</f>
        <v>1</v>
      </c>
      <c r="L91" s="346">
        <f>SUM(L86:L90)</f>
        <v>0</v>
      </c>
      <c r="M91" s="346">
        <f>SUM(M86:M90)</f>
        <v>0</v>
      </c>
      <c r="N91" s="346">
        <f>SUM(N86:N90)</f>
        <v>0</v>
      </c>
      <c r="O91" s="346"/>
      <c r="P91" s="347">
        <f>SUM(P86:P90)</f>
        <v>3</v>
      </c>
    </row>
    <row r="92" spans="1:16" ht="15.75" thickBot="1" x14ac:dyDescent="0.3">
      <c r="A92" s="241"/>
      <c r="B92" s="348" t="s">
        <v>136</v>
      </c>
      <c r="C92" s="348"/>
      <c r="D92" s="349">
        <f>SUM(D91,D85,D80,D74,D68,D64,D45,D35,D28)</f>
        <v>1566</v>
      </c>
      <c r="E92" s="350"/>
      <c r="F92" s="350"/>
      <c r="G92" s="351">
        <f>SUM(G85,G80,G74,G68,G64,G45,G35,G28)</f>
        <v>1163</v>
      </c>
      <c r="H92" s="352">
        <f>SUM(H28,H35,H45,H64,H68,H74,H80,H85,H91)</f>
        <v>403</v>
      </c>
      <c r="I92" s="351">
        <f t="shared" ref="I92:N92" si="4">SUM(I91,I85,I80,I74,I68,I64,I45,I35,I28)</f>
        <v>17</v>
      </c>
      <c r="J92" s="351">
        <f t="shared" si="4"/>
        <v>2</v>
      </c>
      <c r="K92" s="352">
        <f t="shared" si="4"/>
        <v>55</v>
      </c>
      <c r="L92" s="349">
        <f t="shared" si="4"/>
        <v>36</v>
      </c>
      <c r="M92" s="349">
        <f t="shared" si="4"/>
        <v>15</v>
      </c>
      <c r="N92" s="349">
        <f t="shared" si="4"/>
        <v>4</v>
      </c>
      <c r="O92" s="353"/>
      <c r="P92" s="354">
        <f>SUM(P91,P85,P80,P74,P68,P64,P45,P35,P28)</f>
        <v>9</v>
      </c>
    </row>
  </sheetData>
  <mergeCells count="10">
    <mergeCell ref="B68:C68"/>
    <mergeCell ref="D3:D4"/>
    <mergeCell ref="F3:F4"/>
    <mergeCell ref="I3:J3"/>
    <mergeCell ref="M3:N3"/>
    <mergeCell ref="O3:O4"/>
    <mergeCell ref="I4:J4"/>
    <mergeCell ref="K4:K5"/>
    <mergeCell ref="L4:L5"/>
    <mergeCell ref="M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2"/>
  <sheetViews>
    <sheetView workbookViewId="0">
      <selection activeCell="U29" sqref="U29"/>
    </sheetView>
  </sheetViews>
  <sheetFormatPr defaultRowHeight="15" x14ac:dyDescent="0.25"/>
  <cols>
    <col min="1" max="1" width="2.85546875" customWidth="1"/>
    <col min="2" max="2" width="12.85546875" customWidth="1"/>
    <col min="3" max="3" width="9.5703125" customWidth="1"/>
    <col min="5" max="5" width="6.5703125" customWidth="1"/>
    <col min="6" max="6" width="7.42578125" customWidth="1"/>
    <col min="7" max="7" width="9.42578125" customWidth="1"/>
    <col min="8" max="8" width="5" customWidth="1"/>
    <col min="9" max="9" width="6.85546875" customWidth="1"/>
    <col min="10" max="10" width="4.140625" customWidth="1"/>
    <col min="11" max="11" width="6.140625" customWidth="1"/>
    <col min="12" max="12" width="6.28515625" customWidth="1"/>
    <col min="13" max="13" width="4.28515625" customWidth="1"/>
    <col min="14" max="14" width="5.5703125" customWidth="1"/>
    <col min="15" max="15" width="6.42578125" customWidth="1"/>
    <col min="16" max="16" width="6.7109375" customWidth="1"/>
    <col min="257" max="257" width="2.85546875" customWidth="1"/>
    <col min="258" max="258" width="12.85546875" customWidth="1"/>
    <col min="259" max="259" width="9.5703125" customWidth="1"/>
    <col min="261" max="261" width="6.5703125" customWidth="1"/>
    <col min="262" max="262" width="7.42578125" customWidth="1"/>
    <col min="263" max="263" width="9.42578125" customWidth="1"/>
    <col min="264" max="264" width="5" customWidth="1"/>
    <col min="265" max="265" width="6.85546875" customWidth="1"/>
    <col min="266" max="266" width="4.140625" customWidth="1"/>
    <col min="267" max="267" width="6.140625" customWidth="1"/>
    <col min="268" max="268" width="6.28515625" customWidth="1"/>
    <col min="269" max="269" width="4.28515625" customWidth="1"/>
    <col min="270" max="270" width="5.5703125" customWidth="1"/>
    <col min="271" max="271" width="6.42578125" customWidth="1"/>
    <col min="272" max="272" width="6.7109375" customWidth="1"/>
    <col min="513" max="513" width="2.85546875" customWidth="1"/>
    <col min="514" max="514" width="12.85546875" customWidth="1"/>
    <col min="515" max="515" width="9.5703125" customWidth="1"/>
    <col min="517" max="517" width="6.5703125" customWidth="1"/>
    <col min="518" max="518" width="7.42578125" customWidth="1"/>
    <col min="519" max="519" width="9.42578125" customWidth="1"/>
    <col min="520" max="520" width="5" customWidth="1"/>
    <col min="521" max="521" width="6.85546875" customWidth="1"/>
    <col min="522" max="522" width="4.140625" customWidth="1"/>
    <col min="523" max="523" width="6.140625" customWidth="1"/>
    <col min="524" max="524" width="6.28515625" customWidth="1"/>
    <col min="525" max="525" width="4.28515625" customWidth="1"/>
    <col min="526" max="526" width="5.5703125" customWidth="1"/>
    <col min="527" max="527" width="6.42578125" customWidth="1"/>
    <col min="528" max="528" width="6.7109375" customWidth="1"/>
    <col min="769" max="769" width="2.85546875" customWidth="1"/>
    <col min="770" max="770" width="12.85546875" customWidth="1"/>
    <col min="771" max="771" width="9.5703125" customWidth="1"/>
    <col min="773" max="773" width="6.5703125" customWidth="1"/>
    <col min="774" max="774" width="7.42578125" customWidth="1"/>
    <col min="775" max="775" width="9.42578125" customWidth="1"/>
    <col min="776" max="776" width="5" customWidth="1"/>
    <col min="777" max="777" width="6.85546875" customWidth="1"/>
    <col min="778" max="778" width="4.140625" customWidth="1"/>
    <col min="779" max="779" width="6.140625" customWidth="1"/>
    <col min="780" max="780" width="6.28515625" customWidth="1"/>
    <col min="781" max="781" width="4.28515625" customWidth="1"/>
    <col min="782" max="782" width="5.5703125" customWidth="1"/>
    <col min="783" max="783" width="6.42578125" customWidth="1"/>
    <col min="784" max="784" width="6.7109375" customWidth="1"/>
    <col min="1025" max="1025" width="2.85546875" customWidth="1"/>
    <col min="1026" max="1026" width="12.85546875" customWidth="1"/>
    <col min="1027" max="1027" width="9.5703125" customWidth="1"/>
    <col min="1029" max="1029" width="6.5703125" customWidth="1"/>
    <col min="1030" max="1030" width="7.42578125" customWidth="1"/>
    <col min="1031" max="1031" width="9.42578125" customWidth="1"/>
    <col min="1032" max="1032" width="5" customWidth="1"/>
    <col min="1033" max="1033" width="6.85546875" customWidth="1"/>
    <col min="1034" max="1034" width="4.140625" customWidth="1"/>
    <col min="1035" max="1035" width="6.140625" customWidth="1"/>
    <col min="1036" max="1036" width="6.28515625" customWidth="1"/>
    <col min="1037" max="1037" width="4.28515625" customWidth="1"/>
    <col min="1038" max="1038" width="5.5703125" customWidth="1"/>
    <col min="1039" max="1039" width="6.42578125" customWidth="1"/>
    <col min="1040" max="1040" width="6.7109375" customWidth="1"/>
    <col min="1281" max="1281" width="2.85546875" customWidth="1"/>
    <col min="1282" max="1282" width="12.85546875" customWidth="1"/>
    <col min="1283" max="1283" width="9.5703125" customWidth="1"/>
    <col min="1285" max="1285" width="6.5703125" customWidth="1"/>
    <col min="1286" max="1286" width="7.42578125" customWidth="1"/>
    <col min="1287" max="1287" width="9.42578125" customWidth="1"/>
    <col min="1288" max="1288" width="5" customWidth="1"/>
    <col min="1289" max="1289" width="6.85546875" customWidth="1"/>
    <col min="1290" max="1290" width="4.140625" customWidth="1"/>
    <col min="1291" max="1291" width="6.140625" customWidth="1"/>
    <col min="1292" max="1292" width="6.28515625" customWidth="1"/>
    <col min="1293" max="1293" width="4.28515625" customWidth="1"/>
    <col min="1294" max="1294" width="5.5703125" customWidth="1"/>
    <col min="1295" max="1295" width="6.42578125" customWidth="1"/>
    <col min="1296" max="1296" width="6.7109375" customWidth="1"/>
    <col min="1537" max="1537" width="2.85546875" customWidth="1"/>
    <col min="1538" max="1538" width="12.85546875" customWidth="1"/>
    <col min="1539" max="1539" width="9.5703125" customWidth="1"/>
    <col min="1541" max="1541" width="6.5703125" customWidth="1"/>
    <col min="1542" max="1542" width="7.42578125" customWidth="1"/>
    <col min="1543" max="1543" width="9.42578125" customWidth="1"/>
    <col min="1544" max="1544" width="5" customWidth="1"/>
    <col min="1545" max="1545" width="6.85546875" customWidth="1"/>
    <col min="1546" max="1546" width="4.140625" customWidth="1"/>
    <col min="1547" max="1547" width="6.140625" customWidth="1"/>
    <col min="1548" max="1548" width="6.28515625" customWidth="1"/>
    <col min="1549" max="1549" width="4.28515625" customWidth="1"/>
    <col min="1550" max="1550" width="5.5703125" customWidth="1"/>
    <col min="1551" max="1551" width="6.42578125" customWidth="1"/>
    <col min="1552" max="1552" width="6.7109375" customWidth="1"/>
    <col min="1793" max="1793" width="2.85546875" customWidth="1"/>
    <col min="1794" max="1794" width="12.85546875" customWidth="1"/>
    <col min="1795" max="1795" width="9.5703125" customWidth="1"/>
    <col min="1797" max="1797" width="6.5703125" customWidth="1"/>
    <col min="1798" max="1798" width="7.42578125" customWidth="1"/>
    <col min="1799" max="1799" width="9.42578125" customWidth="1"/>
    <col min="1800" max="1800" width="5" customWidth="1"/>
    <col min="1801" max="1801" width="6.85546875" customWidth="1"/>
    <col min="1802" max="1802" width="4.140625" customWidth="1"/>
    <col min="1803" max="1803" width="6.140625" customWidth="1"/>
    <col min="1804" max="1804" width="6.28515625" customWidth="1"/>
    <col min="1805" max="1805" width="4.28515625" customWidth="1"/>
    <col min="1806" max="1806" width="5.5703125" customWidth="1"/>
    <col min="1807" max="1807" width="6.42578125" customWidth="1"/>
    <col min="1808" max="1808" width="6.7109375" customWidth="1"/>
    <col min="2049" max="2049" width="2.85546875" customWidth="1"/>
    <col min="2050" max="2050" width="12.85546875" customWidth="1"/>
    <col min="2051" max="2051" width="9.5703125" customWidth="1"/>
    <col min="2053" max="2053" width="6.5703125" customWidth="1"/>
    <col min="2054" max="2054" width="7.42578125" customWidth="1"/>
    <col min="2055" max="2055" width="9.42578125" customWidth="1"/>
    <col min="2056" max="2056" width="5" customWidth="1"/>
    <col min="2057" max="2057" width="6.85546875" customWidth="1"/>
    <col min="2058" max="2058" width="4.140625" customWidth="1"/>
    <col min="2059" max="2059" width="6.140625" customWidth="1"/>
    <col min="2060" max="2060" width="6.28515625" customWidth="1"/>
    <col min="2061" max="2061" width="4.28515625" customWidth="1"/>
    <col min="2062" max="2062" width="5.5703125" customWidth="1"/>
    <col min="2063" max="2063" width="6.42578125" customWidth="1"/>
    <col min="2064" max="2064" width="6.7109375" customWidth="1"/>
    <col min="2305" max="2305" width="2.85546875" customWidth="1"/>
    <col min="2306" max="2306" width="12.85546875" customWidth="1"/>
    <col min="2307" max="2307" width="9.5703125" customWidth="1"/>
    <col min="2309" max="2309" width="6.5703125" customWidth="1"/>
    <col min="2310" max="2310" width="7.42578125" customWidth="1"/>
    <col min="2311" max="2311" width="9.42578125" customWidth="1"/>
    <col min="2312" max="2312" width="5" customWidth="1"/>
    <col min="2313" max="2313" width="6.85546875" customWidth="1"/>
    <col min="2314" max="2314" width="4.140625" customWidth="1"/>
    <col min="2315" max="2315" width="6.140625" customWidth="1"/>
    <col min="2316" max="2316" width="6.28515625" customWidth="1"/>
    <col min="2317" max="2317" width="4.28515625" customWidth="1"/>
    <col min="2318" max="2318" width="5.5703125" customWidth="1"/>
    <col min="2319" max="2319" width="6.42578125" customWidth="1"/>
    <col min="2320" max="2320" width="6.7109375" customWidth="1"/>
    <col min="2561" max="2561" width="2.85546875" customWidth="1"/>
    <col min="2562" max="2562" width="12.85546875" customWidth="1"/>
    <col min="2563" max="2563" width="9.5703125" customWidth="1"/>
    <col min="2565" max="2565" width="6.5703125" customWidth="1"/>
    <col min="2566" max="2566" width="7.42578125" customWidth="1"/>
    <col min="2567" max="2567" width="9.42578125" customWidth="1"/>
    <col min="2568" max="2568" width="5" customWidth="1"/>
    <col min="2569" max="2569" width="6.85546875" customWidth="1"/>
    <col min="2570" max="2570" width="4.140625" customWidth="1"/>
    <col min="2571" max="2571" width="6.140625" customWidth="1"/>
    <col min="2572" max="2572" width="6.28515625" customWidth="1"/>
    <col min="2573" max="2573" width="4.28515625" customWidth="1"/>
    <col min="2574" max="2574" width="5.5703125" customWidth="1"/>
    <col min="2575" max="2575" width="6.42578125" customWidth="1"/>
    <col min="2576" max="2576" width="6.7109375" customWidth="1"/>
    <col min="2817" max="2817" width="2.85546875" customWidth="1"/>
    <col min="2818" max="2818" width="12.85546875" customWidth="1"/>
    <col min="2819" max="2819" width="9.5703125" customWidth="1"/>
    <col min="2821" max="2821" width="6.5703125" customWidth="1"/>
    <col min="2822" max="2822" width="7.42578125" customWidth="1"/>
    <col min="2823" max="2823" width="9.42578125" customWidth="1"/>
    <col min="2824" max="2824" width="5" customWidth="1"/>
    <col min="2825" max="2825" width="6.85546875" customWidth="1"/>
    <col min="2826" max="2826" width="4.140625" customWidth="1"/>
    <col min="2827" max="2827" width="6.140625" customWidth="1"/>
    <col min="2828" max="2828" width="6.28515625" customWidth="1"/>
    <col min="2829" max="2829" width="4.28515625" customWidth="1"/>
    <col min="2830" max="2830" width="5.5703125" customWidth="1"/>
    <col min="2831" max="2831" width="6.42578125" customWidth="1"/>
    <col min="2832" max="2832" width="6.7109375" customWidth="1"/>
    <col min="3073" max="3073" width="2.85546875" customWidth="1"/>
    <col min="3074" max="3074" width="12.85546875" customWidth="1"/>
    <col min="3075" max="3075" width="9.5703125" customWidth="1"/>
    <col min="3077" max="3077" width="6.5703125" customWidth="1"/>
    <col min="3078" max="3078" width="7.42578125" customWidth="1"/>
    <col min="3079" max="3079" width="9.42578125" customWidth="1"/>
    <col min="3080" max="3080" width="5" customWidth="1"/>
    <col min="3081" max="3081" width="6.85546875" customWidth="1"/>
    <col min="3082" max="3082" width="4.140625" customWidth="1"/>
    <col min="3083" max="3083" width="6.140625" customWidth="1"/>
    <col min="3084" max="3084" width="6.28515625" customWidth="1"/>
    <col min="3085" max="3085" width="4.28515625" customWidth="1"/>
    <col min="3086" max="3086" width="5.5703125" customWidth="1"/>
    <col min="3087" max="3087" width="6.42578125" customWidth="1"/>
    <col min="3088" max="3088" width="6.7109375" customWidth="1"/>
    <col min="3329" max="3329" width="2.85546875" customWidth="1"/>
    <col min="3330" max="3330" width="12.85546875" customWidth="1"/>
    <col min="3331" max="3331" width="9.5703125" customWidth="1"/>
    <col min="3333" max="3333" width="6.5703125" customWidth="1"/>
    <col min="3334" max="3334" width="7.42578125" customWidth="1"/>
    <col min="3335" max="3335" width="9.42578125" customWidth="1"/>
    <col min="3336" max="3336" width="5" customWidth="1"/>
    <col min="3337" max="3337" width="6.85546875" customWidth="1"/>
    <col min="3338" max="3338" width="4.140625" customWidth="1"/>
    <col min="3339" max="3339" width="6.140625" customWidth="1"/>
    <col min="3340" max="3340" width="6.28515625" customWidth="1"/>
    <col min="3341" max="3341" width="4.28515625" customWidth="1"/>
    <col min="3342" max="3342" width="5.5703125" customWidth="1"/>
    <col min="3343" max="3343" width="6.42578125" customWidth="1"/>
    <col min="3344" max="3344" width="6.7109375" customWidth="1"/>
    <col min="3585" max="3585" width="2.85546875" customWidth="1"/>
    <col min="3586" max="3586" width="12.85546875" customWidth="1"/>
    <col min="3587" max="3587" width="9.5703125" customWidth="1"/>
    <col min="3589" max="3589" width="6.5703125" customWidth="1"/>
    <col min="3590" max="3590" width="7.42578125" customWidth="1"/>
    <col min="3591" max="3591" width="9.42578125" customWidth="1"/>
    <col min="3592" max="3592" width="5" customWidth="1"/>
    <col min="3593" max="3593" width="6.85546875" customWidth="1"/>
    <col min="3594" max="3594" width="4.140625" customWidth="1"/>
    <col min="3595" max="3595" width="6.140625" customWidth="1"/>
    <col min="3596" max="3596" width="6.28515625" customWidth="1"/>
    <col min="3597" max="3597" width="4.28515625" customWidth="1"/>
    <col min="3598" max="3598" width="5.5703125" customWidth="1"/>
    <col min="3599" max="3599" width="6.42578125" customWidth="1"/>
    <col min="3600" max="3600" width="6.7109375" customWidth="1"/>
    <col min="3841" max="3841" width="2.85546875" customWidth="1"/>
    <col min="3842" max="3842" width="12.85546875" customWidth="1"/>
    <col min="3843" max="3843" width="9.5703125" customWidth="1"/>
    <col min="3845" max="3845" width="6.5703125" customWidth="1"/>
    <col min="3846" max="3846" width="7.42578125" customWidth="1"/>
    <col min="3847" max="3847" width="9.42578125" customWidth="1"/>
    <col min="3848" max="3848" width="5" customWidth="1"/>
    <col min="3849" max="3849" width="6.85546875" customWidth="1"/>
    <col min="3850" max="3850" width="4.140625" customWidth="1"/>
    <col min="3851" max="3851" width="6.140625" customWidth="1"/>
    <col min="3852" max="3852" width="6.28515625" customWidth="1"/>
    <col min="3853" max="3853" width="4.28515625" customWidth="1"/>
    <col min="3854" max="3854" width="5.5703125" customWidth="1"/>
    <col min="3855" max="3855" width="6.42578125" customWidth="1"/>
    <col min="3856" max="3856" width="6.7109375" customWidth="1"/>
    <col min="4097" max="4097" width="2.85546875" customWidth="1"/>
    <col min="4098" max="4098" width="12.85546875" customWidth="1"/>
    <col min="4099" max="4099" width="9.5703125" customWidth="1"/>
    <col min="4101" max="4101" width="6.5703125" customWidth="1"/>
    <col min="4102" max="4102" width="7.42578125" customWidth="1"/>
    <col min="4103" max="4103" width="9.42578125" customWidth="1"/>
    <col min="4104" max="4104" width="5" customWidth="1"/>
    <col min="4105" max="4105" width="6.85546875" customWidth="1"/>
    <col min="4106" max="4106" width="4.140625" customWidth="1"/>
    <col min="4107" max="4107" width="6.140625" customWidth="1"/>
    <col min="4108" max="4108" width="6.28515625" customWidth="1"/>
    <col min="4109" max="4109" width="4.28515625" customWidth="1"/>
    <col min="4110" max="4110" width="5.5703125" customWidth="1"/>
    <col min="4111" max="4111" width="6.42578125" customWidth="1"/>
    <col min="4112" max="4112" width="6.7109375" customWidth="1"/>
    <col min="4353" max="4353" width="2.85546875" customWidth="1"/>
    <col min="4354" max="4354" width="12.85546875" customWidth="1"/>
    <col min="4355" max="4355" width="9.5703125" customWidth="1"/>
    <col min="4357" max="4357" width="6.5703125" customWidth="1"/>
    <col min="4358" max="4358" width="7.42578125" customWidth="1"/>
    <col min="4359" max="4359" width="9.42578125" customWidth="1"/>
    <col min="4360" max="4360" width="5" customWidth="1"/>
    <col min="4361" max="4361" width="6.85546875" customWidth="1"/>
    <col min="4362" max="4362" width="4.140625" customWidth="1"/>
    <col min="4363" max="4363" width="6.140625" customWidth="1"/>
    <col min="4364" max="4364" width="6.28515625" customWidth="1"/>
    <col min="4365" max="4365" width="4.28515625" customWidth="1"/>
    <col min="4366" max="4366" width="5.5703125" customWidth="1"/>
    <col min="4367" max="4367" width="6.42578125" customWidth="1"/>
    <col min="4368" max="4368" width="6.7109375" customWidth="1"/>
    <col min="4609" max="4609" width="2.85546875" customWidth="1"/>
    <col min="4610" max="4610" width="12.85546875" customWidth="1"/>
    <col min="4611" max="4611" width="9.5703125" customWidth="1"/>
    <col min="4613" max="4613" width="6.5703125" customWidth="1"/>
    <col min="4614" max="4614" width="7.42578125" customWidth="1"/>
    <col min="4615" max="4615" width="9.42578125" customWidth="1"/>
    <col min="4616" max="4616" width="5" customWidth="1"/>
    <col min="4617" max="4617" width="6.85546875" customWidth="1"/>
    <col min="4618" max="4618" width="4.140625" customWidth="1"/>
    <col min="4619" max="4619" width="6.140625" customWidth="1"/>
    <col min="4620" max="4620" width="6.28515625" customWidth="1"/>
    <col min="4621" max="4621" width="4.28515625" customWidth="1"/>
    <col min="4622" max="4622" width="5.5703125" customWidth="1"/>
    <col min="4623" max="4623" width="6.42578125" customWidth="1"/>
    <col min="4624" max="4624" width="6.7109375" customWidth="1"/>
    <col min="4865" max="4865" width="2.85546875" customWidth="1"/>
    <col min="4866" max="4866" width="12.85546875" customWidth="1"/>
    <col min="4867" max="4867" width="9.5703125" customWidth="1"/>
    <col min="4869" max="4869" width="6.5703125" customWidth="1"/>
    <col min="4870" max="4870" width="7.42578125" customWidth="1"/>
    <col min="4871" max="4871" width="9.42578125" customWidth="1"/>
    <col min="4872" max="4872" width="5" customWidth="1"/>
    <col min="4873" max="4873" width="6.85546875" customWidth="1"/>
    <col min="4874" max="4874" width="4.140625" customWidth="1"/>
    <col min="4875" max="4875" width="6.140625" customWidth="1"/>
    <col min="4876" max="4876" width="6.28515625" customWidth="1"/>
    <col min="4877" max="4877" width="4.28515625" customWidth="1"/>
    <col min="4878" max="4878" width="5.5703125" customWidth="1"/>
    <col min="4879" max="4879" width="6.42578125" customWidth="1"/>
    <col min="4880" max="4880" width="6.7109375" customWidth="1"/>
    <col min="5121" max="5121" width="2.85546875" customWidth="1"/>
    <col min="5122" max="5122" width="12.85546875" customWidth="1"/>
    <col min="5123" max="5123" width="9.5703125" customWidth="1"/>
    <col min="5125" max="5125" width="6.5703125" customWidth="1"/>
    <col min="5126" max="5126" width="7.42578125" customWidth="1"/>
    <col min="5127" max="5127" width="9.42578125" customWidth="1"/>
    <col min="5128" max="5128" width="5" customWidth="1"/>
    <col min="5129" max="5129" width="6.85546875" customWidth="1"/>
    <col min="5130" max="5130" width="4.140625" customWidth="1"/>
    <col min="5131" max="5131" width="6.140625" customWidth="1"/>
    <col min="5132" max="5132" width="6.28515625" customWidth="1"/>
    <col min="5133" max="5133" width="4.28515625" customWidth="1"/>
    <col min="5134" max="5134" width="5.5703125" customWidth="1"/>
    <col min="5135" max="5135" width="6.42578125" customWidth="1"/>
    <col min="5136" max="5136" width="6.7109375" customWidth="1"/>
    <col min="5377" max="5377" width="2.85546875" customWidth="1"/>
    <col min="5378" max="5378" width="12.85546875" customWidth="1"/>
    <col min="5379" max="5379" width="9.5703125" customWidth="1"/>
    <col min="5381" max="5381" width="6.5703125" customWidth="1"/>
    <col min="5382" max="5382" width="7.42578125" customWidth="1"/>
    <col min="5383" max="5383" width="9.42578125" customWidth="1"/>
    <col min="5384" max="5384" width="5" customWidth="1"/>
    <col min="5385" max="5385" width="6.85546875" customWidth="1"/>
    <col min="5386" max="5386" width="4.140625" customWidth="1"/>
    <col min="5387" max="5387" width="6.140625" customWidth="1"/>
    <col min="5388" max="5388" width="6.28515625" customWidth="1"/>
    <col min="5389" max="5389" width="4.28515625" customWidth="1"/>
    <col min="5390" max="5390" width="5.5703125" customWidth="1"/>
    <col min="5391" max="5391" width="6.42578125" customWidth="1"/>
    <col min="5392" max="5392" width="6.7109375" customWidth="1"/>
    <col min="5633" max="5633" width="2.85546875" customWidth="1"/>
    <col min="5634" max="5634" width="12.85546875" customWidth="1"/>
    <col min="5635" max="5635" width="9.5703125" customWidth="1"/>
    <col min="5637" max="5637" width="6.5703125" customWidth="1"/>
    <col min="5638" max="5638" width="7.42578125" customWidth="1"/>
    <col min="5639" max="5639" width="9.42578125" customWidth="1"/>
    <col min="5640" max="5640" width="5" customWidth="1"/>
    <col min="5641" max="5641" width="6.85546875" customWidth="1"/>
    <col min="5642" max="5642" width="4.140625" customWidth="1"/>
    <col min="5643" max="5643" width="6.140625" customWidth="1"/>
    <col min="5644" max="5644" width="6.28515625" customWidth="1"/>
    <col min="5645" max="5645" width="4.28515625" customWidth="1"/>
    <col min="5646" max="5646" width="5.5703125" customWidth="1"/>
    <col min="5647" max="5647" width="6.42578125" customWidth="1"/>
    <col min="5648" max="5648" width="6.7109375" customWidth="1"/>
    <col min="5889" max="5889" width="2.85546875" customWidth="1"/>
    <col min="5890" max="5890" width="12.85546875" customWidth="1"/>
    <col min="5891" max="5891" width="9.5703125" customWidth="1"/>
    <col min="5893" max="5893" width="6.5703125" customWidth="1"/>
    <col min="5894" max="5894" width="7.42578125" customWidth="1"/>
    <col min="5895" max="5895" width="9.42578125" customWidth="1"/>
    <col min="5896" max="5896" width="5" customWidth="1"/>
    <col min="5897" max="5897" width="6.85546875" customWidth="1"/>
    <col min="5898" max="5898" width="4.140625" customWidth="1"/>
    <col min="5899" max="5899" width="6.140625" customWidth="1"/>
    <col min="5900" max="5900" width="6.28515625" customWidth="1"/>
    <col min="5901" max="5901" width="4.28515625" customWidth="1"/>
    <col min="5902" max="5902" width="5.5703125" customWidth="1"/>
    <col min="5903" max="5903" width="6.42578125" customWidth="1"/>
    <col min="5904" max="5904" width="6.7109375" customWidth="1"/>
    <col min="6145" max="6145" width="2.85546875" customWidth="1"/>
    <col min="6146" max="6146" width="12.85546875" customWidth="1"/>
    <col min="6147" max="6147" width="9.5703125" customWidth="1"/>
    <col min="6149" max="6149" width="6.5703125" customWidth="1"/>
    <col min="6150" max="6150" width="7.42578125" customWidth="1"/>
    <col min="6151" max="6151" width="9.42578125" customWidth="1"/>
    <col min="6152" max="6152" width="5" customWidth="1"/>
    <col min="6153" max="6153" width="6.85546875" customWidth="1"/>
    <col min="6154" max="6154" width="4.140625" customWidth="1"/>
    <col min="6155" max="6155" width="6.140625" customWidth="1"/>
    <col min="6156" max="6156" width="6.28515625" customWidth="1"/>
    <col min="6157" max="6157" width="4.28515625" customWidth="1"/>
    <col min="6158" max="6158" width="5.5703125" customWidth="1"/>
    <col min="6159" max="6159" width="6.42578125" customWidth="1"/>
    <col min="6160" max="6160" width="6.7109375" customWidth="1"/>
    <col min="6401" max="6401" width="2.85546875" customWidth="1"/>
    <col min="6402" max="6402" width="12.85546875" customWidth="1"/>
    <col min="6403" max="6403" width="9.5703125" customWidth="1"/>
    <col min="6405" max="6405" width="6.5703125" customWidth="1"/>
    <col min="6406" max="6406" width="7.42578125" customWidth="1"/>
    <col min="6407" max="6407" width="9.42578125" customWidth="1"/>
    <col min="6408" max="6408" width="5" customWidth="1"/>
    <col min="6409" max="6409" width="6.85546875" customWidth="1"/>
    <col min="6410" max="6410" width="4.140625" customWidth="1"/>
    <col min="6411" max="6411" width="6.140625" customWidth="1"/>
    <col min="6412" max="6412" width="6.28515625" customWidth="1"/>
    <col min="6413" max="6413" width="4.28515625" customWidth="1"/>
    <col min="6414" max="6414" width="5.5703125" customWidth="1"/>
    <col min="6415" max="6415" width="6.42578125" customWidth="1"/>
    <col min="6416" max="6416" width="6.7109375" customWidth="1"/>
    <col min="6657" max="6657" width="2.85546875" customWidth="1"/>
    <col min="6658" max="6658" width="12.85546875" customWidth="1"/>
    <col min="6659" max="6659" width="9.5703125" customWidth="1"/>
    <col min="6661" max="6661" width="6.5703125" customWidth="1"/>
    <col min="6662" max="6662" width="7.42578125" customWidth="1"/>
    <col min="6663" max="6663" width="9.42578125" customWidth="1"/>
    <col min="6664" max="6664" width="5" customWidth="1"/>
    <col min="6665" max="6665" width="6.85546875" customWidth="1"/>
    <col min="6666" max="6666" width="4.140625" customWidth="1"/>
    <col min="6667" max="6667" width="6.140625" customWidth="1"/>
    <col min="6668" max="6668" width="6.28515625" customWidth="1"/>
    <col min="6669" max="6669" width="4.28515625" customWidth="1"/>
    <col min="6670" max="6670" width="5.5703125" customWidth="1"/>
    <col min="6671" max="6671" width="6.42578125" customWidth="1"/>
    <col min="6672" max="6672" width="6.7109375" customWidth="1"/>
    <col min="6913" max="6913" width="2.85546875" customWidth="1"/>
    <col min="6914" max="6914" width="12.85546875" customWidth="1"/>
    <col min="6915" max="6915" width="9.5703125" customWidth="1"/>
    <col min="6917" max="6917" width="6.5703125" customWidth="1"/>
    <col min="6918" max="6918" width="7.42578125" customWidth="1"/>
    <col min="6919" max="6919" width="9.42578125" customWidth="1"/>
    <col min="6920" max="6920" width="5" customWidth="1"/>
    <col min="6921" max="6921" width="6.85546875" customWidth="1"/>
    <col min="6922" max="6922" width="4.140625" customWidth="1"/>
    <col min="6923" max="6923" width="6.140625" customWidth="1"/>
    <col min="6924" max="6924" width="6.28515625" customWidth="1"/>
    <col min="6925" max="6925" width="4.28515625" customWidth="1"/>
    <col min="6926" max="6926" width="5.5703125" customWidth="1"/>
    <col min="6927" max="6927" width="6.42578125" customWidth="1"/>
    <col min="6928" max="6928" width="6.7109375" customWidth="1"/>
    <col min="7169" max="7169" width="2.85546875" customWidth="1"/>
    <col min="7170" max="7170" width="12.85546875" customWidth="1"/>
    <col min="7171" max="7171" width="9.5703125" customWidth="1"/>
    <col min="7173" max="7173" width="6.5703125" customWidth="1"/>
    <col min="7174" max="7174" width="7.42578125" customWidth="1"/>
    <col min="7175" max="7175" width="9.42578125" customWidth="1"/>
    <col min="7176" max="7176" width="5" customWidth="1"/>
    <col min="7177" max="7177" width="6.85546875" customWidth="1"/>
    <col min="7178" max="7178" width="4.140625" customWidth="1"/>
    <col min="7179" max="7179" width="6.140625" customWidth="1"/>
    <col min="7180" max="7180" width="6.28515625" customWidth="1"/>
    <col min="7181" max="7181" width="4.28515625" customWidth="1"/>
    <col min="7182" max="7182" width="5.5703125" customWidth="1"/>
    <col min="7183" max="7183" width="6.42578125" customWidth="1"/>
    <col min="7184" max="7184" width="6.7109375" customWidth="1"/>
    <col min="7425" max="7425" width="2.85546875" customWidth="1"/>
    <col min="7426" max="7426" width="12.85546875" customWidth="1"/>
    <col min="7427" max="7427" width="9.5703125" customWidth="1"/>
    <col min="7429" max="7429" width="6.5703125" customWidth="1"/>
    <col min="7430" max="7430" width="7.42578125" customWidth="1"/>
    <col min="7431" max="7431" width="9.42578125" customWidth="1"/>
    <col min="7432" max="7432" width="5" customWidth="1"/>
    <col min="7433" max="7433" width="6.85546875" customWidth="1"/>
    <col min="7434" max="7434" width="4.140625" customWidth="1"/>
    <col min="7435" max="7435" width="6.140625" customWidth="1"/>
    <col min="7436" max="7436" width="6.28515625" customWidth="1"/>
    <col min="7437" max="7437" width="4.28515625" customWidth="1"/>
    <col min="7438" max="7438" width="5.5703125" customWidth="1"/>
    <col min="7439" max="7439" width="6.42578125" customWidth="1"/>
    <col min="7440" max="7440" width="6.7109375" customWidth="1"/>
    <col min="7681" max="7681" width="2.85546875" customWidth="1"/>
    <col min="7682" max="7682" width="12.85546875" customWidth="1"/>
    <col min="7683" max="7683" width="9.5703125" customWidth="1"/>
    <col min="7685" max="7685" width="6.5703125" customWidth="1"/>
    <col min="7686" max="7686" width="7.42578125" customWidth="1"/>
    <col min="7687" max="7687" width="9.42578125" customWidth="1"/>
    <col min="7688" max="7688" width="5" customWidth="1"/>
    <col min="7689" max="7689" width="6.85546875" customWidth="1"/>
    <col min="7690" max="7690" width="4.140625" customWidth="1"/>
    <col min="7691" max="7691" width="6.140625" customWidth="1"/>
    <col min="7692" max="7692" width="6.28515625" customWidth="1"/>
    <col min="7693" max="7693" width="4.28515625" customWidth="1"/>
    <col min="7694" max="7694" width="5.5703125" customWidth="1"/>
    <col min="7695" max="7695" width="6.42578125" customWidth="1"/>
    <col min="7696" max="7696" width="6.7109375" customWidth="1"/>
    <col min="7937" max="7937" width="2.85546875" customWidth="1"/>
    <col min="7938" max="7938" width="12.85546875" customWidth="1"/>
    <col min="7939" max="7939" width="9.5703125" customWidth="1"/>
    <col min="7941" max="7941" width="6.5703125" customWidth="1"/>
    <col min="7942" max="7942" width="7.42578125" customWidth="1"/>
    <col min="7943" max="7943" width="9.42578125" customWidth="1"/>
    <col min="7944" max="7944" width="5" customWidth="1"/>
    <col min="7945" max="7945" width="6.85546875" customWidth="1"/>
    <col min="7946" max="7946" width="4.140625" customWidth="1"/>
    <col min="7947" max="7947" width="6.140625" customWidth="1"/>
    <col min="7948" max="7948" width="6.28515625" customWidth="1"/>
    <col min="7949" max="7949" width="4.28515625" customWidth="1"/>
    <col min="7950" max="7950" width="5.5703125" customWidth="1"/>
    <col min="7951" max="7951" width="6.42578125" customWidth="1"/>
    <col min="7952" max="7952" width="6.7109375" customWidth="1"/>
    <col min="8193" max="8193" width="2.85546875" customWidth="1"/>
    <col min="8194" max="8194" width="12.85546875" customWidth="1"/>
    <col min="8195" max="8195" width="9.5703125" customWidth="1"/>
    <col min="8197" max="8197" width="6.5703125" customWidth="1"/>
    <col min="8198" max="8198" width="7.42578125" customWidth="1"/>
    <col min="8199" max="8199" width="9.42578125" customWidth="1"/>
    <col min="8200" max="8200" width="5" customWidth="1"/>
    <col min="8201" max="8201" width="6.85546875" customWidth="1"/>
    <col min="8202" max="8202" width="4.140625" customWidth="1"/>
    <col min="8203" max="8203" width="6.140625" customWidth="1"/>
    <col min="8204" max="8204" width="6.28515625" customWidth="1"/>
    <col min="8205" max="8205" width="4.28515625" customWidth="1"/>
    <col min="8206" max="8206" width="5.5703125" customWidth="1"/>
    <col min="8207" max="8207" width="6.42578125" customWidth="1"/>
    <col min="8208" max="8208" width="6.7109375" customWidth="1"/>
    <col min="8449" max="8449" width="2.85546875" customWidth="1"/>
    <col min="8450" max="8450" width="12.85546875" customWidth="1"/>
    <col min="8451" max="8451" width="9.5703125" customWidth="1"/>
    <col min="8453" max="8453" width="6.5703125" customWidth="1"/>
    <col min="8454" max="8454" width="7.42578125" customWidth="1"/>
    <col min="8455" max="8455" width="9.42578125" customWidth="1"/>
    <col min="8456" max="8456" width="5" customWidth="1"/>
    <col min="8457" max="8457" width="6.85546875" customWidth="1"/>
    <col min="8458" max="8458" width="4.140625" customWidth="1"/>
    <col min="8459" max="8459" width="6.140625" customWidth="1"/>
    <col min="8460" max="8460" width="6.28515625" customWidth="1"/>
    <col min="8461" max="8461" width="4.28515625" customWidth="1"/>
    <col min="8462" max="8462" width="5.5703125" customWidth="1"/>
    <col min="8463" max="8463" width="6.42578125" customWidth="1"/>
    <col min="8464" max="8464" width="6.7109375" customWidth="1"/>
    <col min="8705" max="8705" width="2.85546875" customWidth="1"/>
    <col min="8706" max="8706" width="12.85546875" customWidth="1"/>
    <col min="8707" max="8707" width="9.5703125" customWidth="1"/>
    <col min="8709" max="8709" width="6.5703125" customWidth="1"/>
    <col min="8710" max="8710" width="7.42578125" customWidth="1"/>
    <col min="8711" max="8711" width="9.42578125" customWidth="1"/>
    <col min="8712" max="8712" width="5" customWidth="1"/>
    <col min="8713" max="8713" width="6.85546875" customWidth="1"/>
    <col min="8714" max="8714" width="4.140625" customWidth="1"/>
    <col min="8715" max="8715" width="6.140625" customWidth="1"/>
    <col min="8716" max="8716" width="6.28515625" customWidth="1"/>
    <col min="8717" max="8717" width="4.28515625" customWidth="1"/>
    <col min="8718" max="8718" width="5.5703125" customWidth="1"/>
    <col min="8719" max="8719" width="6.42578125" customWidth="1"/>
    <col min="8720" max="8720" width="6.7109375" customWidth="1"/>
    <col min="8961" max="8961" width="2.85546875" customWidth="1"/>
    <col min="8962" max="8962" width="12.85546875" customWidth="1"/>
    <col min="8963" max="8963" width="9.5703125" customWidth="1"/>
    <col min="8965" max="8965" width="6.5703125" customWidth="1"/>
    <col min="8966" max="8966" width="7.42578125" customWidth="1"/>
    <col min="8967" max="8967" width="9.42578125" customWidth="1"/>
    <col min="8968" max="8968" width="5" customWidth="1"/>
    <col min="8969" max="8969" width="6.85546875" customWidth="1"/>
    <col min="8970" max="8970" width="4.140625" customWidth="1"/>
    <col min="8971" max="8971" width="6.140625" customWidth="1"/>
    <col min="8972" max="8972" width="6.28515625" customWidth="1"/>
    <col min="8973" max="8973" width="4.28515625" customWidth="1"/>
    <col min="8974" max="8974" width="5.5703125" customWidth="1"/>
    <col min="8975" max="8975" width="6.42578125" customWidth="1"/>
    <col min="8976" max="8976" width="6.7109375" customWidth="1"/>
    <col min="9217" max="9217" width="2.85546875" customWidth="1"/>
    <col min="9218" max="9218" width="12.85546875" customWidth="1"/>
    <col min="9219" max="9219" width="9.5703125" customWidth="1"/>
    <col min="9221" max="9221" width="6.5703125" customWidth="1"/>
    <col min="9222" max="9222" width="7.42578125" customWidth="1"/>
    <col min="9223" max="9223" width="9.42578125" customWidth="1"/>
    <col min="9224" max="9224" width="5" customWidth="1"/>
    <col min="9225" max="9225" width="6.85546875" customWidth="1"/>
    <col min="9226" max="9226" width="4.140625" customWidth="1"/>
    <col min="9227" max="9227" width="6.140625" customWidth="1"/>
    <col min="9228" max="9228" width="6.28515625" customWidth="1"/>
    <col min="9229" max="9229" width="4.28515625" customWidth="1"/>
    <col min="9230" max="9230" width="5.5703125" customWidth="1"/>
    <col min="9231" max="9231" width="6.42578125" customWidth="1"/>
    <col min="9232" max="9232" width="6.7109375" customWidth="1"/>
    <col min="9473" max="9473" width="2.85546875" customWidth="1"/>
    <col min="9474" max="9474" width="12.85546875" customWidth="1"/>
    <col min="9475" max="9475" width="9.5703125" customWidth="1"/>
    <col min="9477" max="9477" width="6.5703125" customWidth="1"/>
    <col min="9478" max="9478" width="7.42578125" customWidth="1"/>
    <col min="9479" max="9479" width="9.42578125" customWidth="1"/>
    <col min="9480" max="9480" width="5" customWidth="1"/>
    <col min="9481" max="9481" width="6.85546875" customWidth="1"/>
    <col min="9482" max="9482" width="4.140625" customWidth="1"/>
    <col min="9483" max="9483" width="6.140625" customWidth="1"/>
    <col min="9484" max="9484" width="6.28515625" customWidth="1"/>
    <col min="9485" max="9485" width="4.28515625" customWidth="1"/>
    <col min="9486" max="9486" width="5.5703125" customWidth="1"/>
    <col min="9487" max="9487" width="6.42578125" customWidth="1"/>
    <col min="9488" max="9488" width="6.7109375" customWidth="1"/>
    <col min="9729" max="9729" width="2.85546875" customWidth="1"/>
    <col min="9730" max="9730" width="12.85546875" customWidth="1"/>
    <col min="9731" max="9731" width="9.5703125" customWidth="1"/>
    <col min="9733" max="9733" width="6.5703125" customWidth="1"/>
    <col min="9734" max="9734" width="7.42578125" customWidth="1"/>
    <col min="9735" max="9735" width="9.42578125" customWidth="1"/>
    <col min="9736" max="9736" width="5" customWidth="1"/>
    <col min="9737" max="9737" width="6.85546875" customWidth="1"/>
    <col min="9738" max="9738" width="4.140625" customWidth="1"/>
    <col min="9739" max="9739" width="6.140625" customWidth="1"/>
    <col min="9740" max="9740" width="6.28515625" customWidth="1"/>
    <col min="9741" max="9741" width="4.28515625" customWidth="1"/>
    <col min="9742" max="9742" width="5.5703125" customWidth="1"/>
    <col min="9743" max="9743" width="6.42578125" customWidth="1"/>
    <col min="9744" max="9744" width="6.7109375" customWidth="1"/>
    <col min="9985" max="9985" width="2.85546875" customWidth="1"/>
    <col min="9986" max="9986" width="12.85546875" customWidth="1"/>
    <col min="9987" max="9987" width="9.5703125" customWidth="1"/>
    <col min="9989" max="9989" width="6.5703125" customWidth="1"/>
    <col min="9990" max="9990" width="7.42578125" customWidth="1"/>
    <col min="9991" max="9991" width="9.42578125" customWidth="1"/>
    <col min="9992" max="9992" width="5" customWidth="1"/>
    <col min="9993" max="9993" width="6.85546875" customWidth="1"/>
    <col min="9994" max="9994" width="4.140625" customWidth="1"/>
    <col min="9995" max="9995" width="6.140625" customWidth="1"/>
    <col min="9996" max="9996" width="6.28515625" customWidth="1"/>
    <col min="9997" max="9997" width="4.28515625" customWidth="1"/>
    <col min="9998" max="9998" width="5.5703125" customWidth="1"/>
    <col min="9999" max="9999" width="6.42578125" customWidth="1"/>
    <col min="10000" max="10000" width="6.7109375" customWidth="1"/>
    <col min="10241" max="10241" width="2.85546875" customWidth="1"/>
    <col min="10242" max="10242" width="12.85546875" customWidth="1"/>
    <col min="10243" max="10243" width="9.5703125" customWidth="1"/>
    <col min="10245" max="10245" width="6.5703125" customWidth="1"/>
    <col min="10246" max="10246" width="7.42578125" customWidth="1"/>
    <col min="10247" max="10247" width="9.42578125" customWidth="1"/>
    <col min="10248" max="10248" width="5" customWidth="1"/>
    <col min="10249" max="10249" width="6.85546875" customWidth="1"/>
    <col min="10250" max="10250" width="4.140625" customWidth="1"/>
    <col min="10251" max="10251" width="6.140625" customWidth="1"/>
    <col min="10252" max="10252" width="6.28515625" customWidth="1"/>
    <col min="10253" max="10253" width="4.28515625" customWidth="1"/>
    <col min="10254" max="10254" width="5.5703125" customWidth="1"/>
    <col min="10255" max="10255" width="6.42578125" customWidth="1"/>
    <col min="10256" max="10256" width="6.7109375" customWidth="1"/>
    <col min="10497" max="10497" width="2.85546875" customWidth="1"/>
    <col min="10498" max="10498" width="12.85546875" customWidth="1"/>
    <col min="10499" max="10499" width="9.5703125" customWidth="1"/>
    <col min="10501" max="10501" width="6.5703125" customWidth="1"/>
    <col min="10502" max="10502" width="7.42578125" customWidth="1"/>
    <col min="10503" max="10503" width="9.42578125" customWidth="1"/>
    <col min="10504" max="10504" width="5" customWidth="1"/>
    <col min="10505" max="10505" width="6.85546875" customWidth="1"/>
    <col min="10506" max="10506" width="4.140625" customWidth="1"/>
    <col min="10507" max="10507" width="6.140625" customWidth="1"/>
    <col min="10508" max="10508" width="6.28515625" customWidth="1"/>
    <col min="10509" max="10509" width="4.28515625" customWidth="1"/>
    <col min="10510" max="10510" width="5.5703125" customWidth="1"/>
    <col min="10511" max="10511" width="6.42578125" customWidth="1"/>
    <col min="10512" max="10512" width="6.7109375" customWidth="1"/>
    <col min="10753" max="10753" width="2.85546875" customWidth="1"/>
    <col min="10754" max="10754" width="12.85546875" customWidth="1"/>
    <col min="10755" max="10755" width="9.5703125" customWidth="1"/>
    <col min="10757" max="10757" width="6.5703125" customWidth="1"/>
    <col min="10758" max="10758" width="7.42578125" customWidth="1"/>
    <col min="10759" max="10759" width="9.42578125" customWidth="1"/>
    <col min="10760" max="10760" width="5" customWidth="1"/>
    <col min="10761" max="10761" width="6.85546875" customWidth="1"/>
    <col min="10762" max="10762" width="4.140625" customWidth="1"/>
    <col min="10763" max="10763" width="6.140625" customWidth="1"/>
    <col min="10764" max="10764" width="6.28515625" customWidth="1"/>
    <col min="10765" max="10765" width="4.28515625" customWidth="1"/>
    <col min="10766" max="10766" width="5.5703125" customWidth="1"/>
    <col min="10767" max="10767" width="6.42578125" customWidth="1"/>
    <col min="10768" max="10768" width="6.7109375" customWidth="1"/>
    <col min="11009" max="11009" width="2.85546875" customWidth="1"/>
    <col min="11010" max="11010" width="12.85546875" customWidth="1"/>
    <col min="11011" max="11011" width="9.5703125" customWidth="1"/>
    <col min="11013" max="11013" width="6.5703125" customWidth="1"/>
    <col min="11014" max="11014" width="7.42578125" customWidth="1"/>
    <col min="11015" max="11015" width="9.42578125" customWidth="1"/>
    <col min="11016" max="11016" width="5" customWidth="1"/>
    <col min="11017" max="11017" width="6.85546875" customWidth="1"/>
    <col min="11018" max="11018" width="4.140625" customWidth="1"/>
    <col min="11019" max="11019" width="6.140625" customWidth="1"/>
    <col min="11020" max="11020" width="6.28515625" customWidth="1"/>
    <col min="11021" max="11021" width="4.28515625" customWidth="1"/>
    <col min="11022" max="11022" width="5.5703125" customWidth="1"/>
    <col min="11023" max="11023" width="6.42578125" customWidth="1"/>
    <col min="11024" max="11024" width="6.7109375" customWidth="1"/>
    <col min="11265" max="11265" width="2.85546875" customWidth="1"/>
    <col min="11266" max="11266" width="12.85546875" customWidth="1"/>
    <col min="11267" max="11267" width="9.5703125" customWidth="1"/>
    <col min="11269" max="11269" width="6.5703125" customWidth="1"/>
    <col min="11270" max="11270" width="7.42578125" customWidth="1"/>
    <col min="11271" max="11271" width="9.42578125" customWidth="1"/>
    <col min="11272" max="11272" width="5" customWidth="1"/>
    <col min="11273" max="11273" width="6.85546875" customWidth="1"/>
    <col min="11274" max="11274" width="4.140625" customWidth="1"/>
    <col min="11275" max="11275" width="6.140625" customWidth="1"/>
    <col min="11276" max="11276" width="6.28515625" customWidth="1"/>
    <col min="11277" max="11277" width="4.28515625" customWidth="1"/>
    <col min="11278" max="11278" width="5.5703125" customWidth="1"/>
    <col min="11279" max="11279" width="6.42578125" customWidth="1"/>
    <col min="11280" max="11280" width="6.7109375" customWidth="1"/>
    <col min="11521" max="11521" width="2.85546875" customWidth="1"/>
    <col min="11522" max="11522" width="12.85546875" customWidth="1"/>
    <col min="11523" max="11523" width="9.5703125" customWidth="1"/>
    <col min="11525" max="11525" width="6.5703125" customWidth="1"/>
    <col min="11526" max="11526" width="7.42578125" customWidth="1"/>
    <col min="11527" max="11527" width="9.42578125" customWidth="1"/>
    <col min="11528" max="11528" width="5" customWidth="1"/>
    <col min="11529" max="11529" width="6.85546875" customWidth="1"/>
    <col min="11530" max="11530" width="4.140625" customWidth="1"/>
    <col min="11531" max="11531" width="6.140625" customWidth="1"/>
    <col min="11532" max="11532" width="6.28515625" customWidth="1"/>
    <col min="11533" max="11533" width="4.28515625" customWidth="1"/>
    <col min="11534" max="11534" width="5.5703125" customWidth="1"/>
    <col min="11535" max="11535" width="6.42578125" customWidth="1"/>
    <col min="11536" max="11536" width="6.7109375" customWidth="1"/>
    <col min="11777" max="11777" width="2.85546875" customWidth="1"/>
    <col min="11778" max="11778" width="12.85546875" customWidth="1"/>
    <col min="11779" max="11779" width="9.5703125" customWidth="1"/>
    <col min="11781" max="11781" width="6.5703125" customWidth="1"/>
    <col min="11782" max="11782" width="7.42578125" customWidth="1"/>
    <col min="11783" max="11783" width="9.42578125" customWidth="1"/>
    <col min="11784" max="11784" width="5" customWidth="1"/>
    <col min="11785" max="11785" width="6.85546875" customWidth="1"/>
    <col min="11786" max="11786" width="4.140625" customWidth="1"/>
    <col min="11787" max="11787" width="6.140625" customWidth="1"/>
    <col min="11788" max="11788" width="6.28515625" customWidth="1"/>
    <col min="11789" max="11789" width="4.28515625" customWidth="1"/>
    <col min="11790" max="11790" width="5.5703125" customWidth="1"/>
    <col min="11791" max="11791" width="6.42578125" customWidth="1"/>
    <col min="11792" max="11792" width="6.7109375" customWidth="1"/>
    <col min="12033" max="12033" width="2.85546875" customWidth="1"/>
    <col min="12034" max="12034" width="12.85546875" customWidth="1"/>
    <col min="12035" max="12035" width="9.5703125" customWidth="1"/>
    <col min="12037" max="12037" width="6.5703125" customWidth="1"/>
    <col min="12038" max="12038" width="7.42578125" customWidth="1"/>
    <col min="12039" max="12039" width="9.42578125" customWidth="1"/>
    <col min="12040" max="12040" width="5" customWidth="1"/>
    <col min="12041" max="12041" width="6.85546875" customWidth="1"/>
    <col min="12042" max="12042" width="4.140625" customWidth="1"/>
    <col min="12043" max="12043" width="6.140625" customWidth="1"/>
    <col min="12044" max="12044" width="6.28515625" customWidth="1"/>
    <col min="12045" max="12045" width="4.28515625" customWidth="1"/>
    <col min="12046" max="12046" width="5.5703125" customWidth="1"/>
    <col min="12047" max="12047" width="6.42578125" customWidth="1"/>
    <col min="12048" max="12048" width="6.7109375" customWidth="1"/>
    <col min="12289" max="12289" width="2.85546875" customWidth="1"/>
    <col min="12290" max="12290" width="12.85546875" customWidth="1"/>
    <col min="12291" max="12291" width="9.5703125" customWidth="1"/>
    <col min="12293" max="12293" width="6.5703125" customWidth="1"/>
    <col min="12294" max="12294" width="7.42578125" customWidth="1"/>
    <col min="12295" max="12295" width="9.42578125" customWidth="1"/>
    <col min="12296" max="12296" width="5" customWidth="1"/>
    <col min="12297" max="12297" width="6.85546875" customWidth="1"/>
    <col min="12298" max="12298" width="4.140625" customWidth="1"/>
    <col min="12299" max="12299" width="6.140625" customWidth="1"/>
    <col min="12300" max="12300" width="6.28515625" customWidth="1"/>
    <col min="12301" max="12301" width="4.28515625" customWidth="1"/>
    <col min="12302" max="12302" width="5.5703125" customWidth="1"/>
    <col min="12303" max="12303" width="6.42578125" customWidth="1"/>
    <col min="12304" max="12304" width="6.7109375" customWidth="1"/>
    <col min="12545" max="12545" width="2.85546875" customWidth="1"/>
    <col min="12546" max="12546" width="12.85546875" customWidth="1"/>
    <col min="12547" max="12547" width="9.5703125" customWidth="1"/>
    <col min="12549" max="12549" width="6.5703125" customWidth="1"/>
    <col min="12550" max="12550" width="7.42578125" customWidth="1"/>
    <col min="12551" max="12551" width="9.42578125" customWidth="1"/>
    <col min="12552" max="12552" width="5" customWidth="1"/>
    <col min="12553" max="12553" width="6.85546875" customWidth="1"/>
    <col min="12554" max="12554" width="4.140625" customWidth="1"/>
    <col min="12555" max="12555" width="6.140625" customWidth="1"/>
    <col min="12556" max="12556" width="6.28515625" customWidth="1"/>
    <col min="12557" max="12557" width="4.28515625" customWidth="1"/>
    <col min="12558" max="12558" width="5.5703125" customWidth="1"/>
    <col min="12559" max="12559" width="6.42578125" customWidth="1"/>
    <col min="12560" max="12560" width="6.7109375" customWidth="1"/>
    <col min="12801" max="12801" width="2.85546875" customWidth="1"/>
    <col min="12802" max="12802" width="12.85546875" customWidth="1"/>
    <col min="12803" max="12803" width="9.5703125" customWidth="1"/>
    <col min="12805" max="12805" width="6.5703125" customWidth="1"/>
    <col min="12806" max="12806" width="7.42578125" customWidth="1"/>
    <col min="12807" max="12807" width="9.42578125" customWidth="1"/>
    <col min="12808" max="12808" width="5" customWidth="1"/>
    <col min="12809" max="12809" width="6.85546875" customWidth="1"/>
    <col min="12810" max="12810" width="4.140625" customWidth="1"/>
    <col min="12811" max="12811" width="6.140625" customWidth="1"/>
    <col min="12812" max="12812" width="6.28515625" customWidth="1"/>
    <col min="12813" max="12813" width="4.28515625" customWidth="1"/>
    <col min="12814" max="12814" width="5.5703125" customWidth="1"/>
    <col min="12815" max="12815" width="6.42578125" customWidth="1"/>
    <col min="12816" max="12816" width="6.7109375" customWidth="1"/>
    <col min="13057" max="13057" width="2.85546875" customWidth="1"/>
    <col min="13058" max="13058" width="12.85546875" customWidth="1"/>
    <col min="13059" max="13059" width="9.5703125" customWidth="1"/>
    <col min="13061" max="13061" width="6.5703125" customWidth="1"/>
    <col min="13062" max="13062" width="7.42578125" customWidth="1"/>
    <col min="13063" max="13063" width="9.42578125" customWidth="1"/>
    <col min="13064" max="13064" width="5" customWidth="1"/>
    <col min="13065" max="13065" width="6.85546875" customWidth="1"/>
    <col min="13066" max="13066" width="4.140625" customWidth="1"/>
    <col min="13067" max="13067" width="6.140625" customWidth="1"/>
    <col min="13068" max="13068" width="6.28515625" customWidth="1"/>
    <col min="13069" max="13069" width="4.28515625" customWidth="1"/>
    <col min="13070" max="13070" width="5.5703125" customWidth="1"/>
    <col min="13071" max="13071" width="6.42578125" customWidth="1"/>
    <col min="13072" max="13072" width="6.7109375" customWidth="1"/>
    <col min="13313" max="13313" width="2.85546875" customWidth="1"/>
    <col min="13314" max="13314" width="12.85546875" customWidth="1"/>
    <col min="13315" max="13315" width="9.5703125" customWidth="1"/>
    <col min="13317" max="13317" width="6.5703125" customWidth="1"/>
    <col min="13318" max="13318" width="7.42578125" customWidth="1"/>
    <col min="13319" max="13319" width="9.42578125" customWidth="1"/>
    <col min="13320" max="13320" width="5" customWidth="1"/>
    <col min="13321" max="13321" width="6.85546875" customWidth="1"/>
    <col min="13322" max="13322" width="4.140625" customWidth="1"/>
    <col min="13323" max="13323" width="6.140625" customWidth="1"/>
    <col min="13324" max="13324" width="6.28515625" customWidth="1"/>
    <col min="13325" max="13325" width="4.28515625" customWidth="1"/>
    <col min="13326" max="13326" width="5.5703125" customWidth="1"/>
    <col min="13327" max="13327" width="6.42578125" customWidth="1"/>
    <col min="13328" max="13328" width="6.7109375" customWidth="1"/>
    <col min="13569" max="13569" width="2.85546875" customWidth="1"/>
    <col min="13570" max="13570" width="12.85546875" customWidth="1"/>
    <col min="13571" max="13571" width="9.5703125" customWidth="1"/>
    <col min="13573" max="13573" width="6.5703125" customWidth="1"/>
    <col min="13574" max="13574" width="7.42578125" customWidth="1"/>
    <col min="13575" max="13575" width="9.42578125" customWidth="1"/>
    <col min="13576" max="13576" width="5" customWidth="1"/>
    <col min="13577" max="13577" width="6.85546875" customWidth="1"/>
    <col min="13578" max="13578" width="4.140625" customWidth="1"/>
    <col min="13579" max="13579" width="6.140625" customWidth="1"/>
    <col min="13580" max="13580" width="6.28515625" customWidth="1"/>
    <col min="13581" max="13581" width="4.28515625" customWidth="1"/>
    <col min="13582" max="13582" width="5.5703125" customWidth="1"/>
    <col min="13583" max="13583" width="6.42578125" customWidth="1"/>
    <col min="13584" max="13584" width="6.7109375" customWidth="1"/>
    <col min="13825" max="13825" width="2.85546875" customWidth="1"/>
    <col min="13826" max="13826" width="12.85546875" customWidth="1"/>
    <col min="13827" max="13827" width="9.5703125" customWidth="1"/>
    <col min="13829" max="13829" width="6.5703125" customWidth="1"/>
    <col min="13830" max="13830" width="7.42578125" customWidth="1"/>
    <col min="13831" max="13831" width="9.42578125" customWidth="1"/>
    <col min="13832" max="13832" width="5" customWidth="1"/>
    <col min="13833" max="13833" width="6.85546875" customWidth="1"/>
    <col min="13834" max="13834" width="4.140625" customWidth="1"/>
    <col min="13835" max="13835" width="6.140625" customWidth="1"/>
    <col min="13836" max="13836" width="6.28515625" customWidth="1"/>
    <col min="13837" max="13837" width="4.28515625" customWidth="1"/>
    <col min="13838" max="13838" width="5.5703125" customWidth="1"/>
    <col min="13839" max="13839" width="6.42578125" customWidth="1"/>
    <col min="13840" max="13840" width="6.7109375" customWidth="1"/>
    <col min="14081" max="14081" width="2.85546875" customWidth="1"/>
    <col min="14082" max="14082" width="12.85546875" customWidth="1"/>
    <col min="14083" max="14083" width="9.5703125" customWidth="1"/>
    <col min="14085" max="14085" width="6.5703125" customWidth="1"/>
    <col min="14086" max="14086" width="7.42578125" customWidth="1"/>
    <col min="14087" max="14087" width="9.42578125" customWidth="1"/>
    <col min="14088" max="14088" width="5" customWidth="1"/>
    <col min="14089" max="14089" width="6.85546875" customWidth="1"/>
    <col min="14090" max="14090" width="4.140625" customWidth="1"/>
    <col min="14091" max="14091" width="6.140625" customWidth="1"/>
    <col min="14092" max="14092" width="6.28515625" customWidth="1"/>
    <col min="14093" max="14093" width="4.28515625" customWidth="1"/>
    <col min="14094" max="14094" width="5.5703125" customWidth="1"/>
    <col min="14095" max="14095" width="6.42578125" customWidth="1"/>
    <col min="14096" max="14096" width="6.7109375" customWidth="1"/>
    <col min="14337" max="14337" width="2.85546875" customWidth="1"/>
    <col min="14338" max="14338" width="12.85546875" customWidth="1"/>
    <col min="14339" max="14339" width="9.5703125" customWidth="1"/>
    <col min="14341" max="14341" width="6.5703125" customWidth="1"/>
    <col min="14342" max="14342" width="7.42578125" customWidth="1"/>
    <col min="14343" max="14343" width="9.42578125" customWidth="1"/>
    <col min="14344" max="14344" width="5" customWidth="1"/>
    <col min="14345" max="14345" width="6.85546875" customWidth="1"/>
    <col min="14346" max="14346" width="4.140625" customWidth="1"/>
    <col min="14347" max="14347" width="6.140625" customWidth="1"/>
    <col min="14348" max="14348" width="6.28515625" customWidth="1"/>
    <col min="14349" max="14349" width="4.28515625" customWidth="1"/>
    <col min="14350" max="14350" width="5.5703125" customWidth="1"/>
    <col min="14351" max="14351" width="6.42578125" customWidth="1"/>
    <col min="14352" max="14352" width="6.7109375" customWidth="1"/>
    <col min="14593" max="14593" width="2.85546875" customWidth="1"/>
    <col min="14594" max="14594" width="12.85546875" customWidth="1"/>
    <col min="14595" max="14595" width="9.5703125" customWidth="1"/>
    <col min="14597" max="14597" width="6.5703125" customWidth="1"/>
    <col min="14598" max="14598" width="7.42578125" customWidth="1"/>
    <col min="14599" max="14599" width="9.42578125" customWidth="1"/>
    <col min="14600" max="14600" width="5" customWidth="1"/>
    <col min="14601" max="14601" width="6.85546875" customWidth="1"/>
    <col min="14602" max="14602" width="4.140625" customWidth="1"/>
    <col min="14603" max="14603" width="6.140625" customWidth="1"/>
    <col min="14604" max="14604" width="6.28515625" customWidth="1"/>
    <col min="14605" max="14605" width="4.28515625" customWidth="1"/>
    <col min="14606" max="14606" width="5.5703125" customWidth="1"/>
    <col min="14607" max="14607" width="6.42578125" customWidth="1"/>
    <col min="14608" max="14608" width="6.7109375" customWidth="1"/>
    <col min="14849" max="14849" width="2.85546875" customWidth="1"/>
    <col min="14850" max="14850" width="12.85546875" customWidth="1"/>
    <col min="14851" max="14851" width="9.5703125" customWidth="1"/>
    <col min="14853" max="14853" width="6.5703125" customWidth="1"/>
    <col min="14854" max="14854" width="7.42578125" customWidth="1"/>
    <col min="14855" max="14855" width="9.42578125" customWidth="1"/>
    <col min="14856" max="14856" width="5" customWidth="1"/>
    <col min="14857" max="14857" width="6.85546875" customWidth="1"/>
    <col min="14858" max="14858" width="4.140625" customWidth="1"/>
    <col min="14859" max="14859" width="6.140625" customWidth="1"/>
    <col min="14860" max="14860" width="6.28515625" customWidth="1"/>
    <col min="14861" max="14861" width="4.28515625" customWidth="1"/>
    <col min="14862" max="14862" width="5.5703125" customWidth="1"/>
    <col min="14863" max="14863" width="6.42578125" customWidth="1"/>
    <col min="14864" max="14864" width="6.7109375" customWidth="1"/>
    <col min="15105" max="15105" width="2.85546875" customWidth="1"/>
    <col min="15106" max="15106" width="12.85546875" customWidth="1"/>
    <col min="15107" max="15107" width="9.5703125" customWidth="1"/>
    <col min="15109" max="15109" width="6.5703125" customWidth="1"/>
    <col min="15110" max="15110" width="7.42578125" customWidth="1"/>
    <col min="15111" max="15111" width="9.42578125" customWidth="1"/>
    <col min="15112" max="15112" width="5" customWidth="1"/>
    <col min="15113" max="15113" width="6.85546875" customWidth="1"/>
    <col min="15114" max="15114" width="4.140625" customWidth="1"/>
    <col min="15115" max="15115" width="6.140625" customWidth="1"/>
    <col min="15116" max="15116" width="6.28515625" customWidth="1"/>
    <col min="15117" max="15117" width="4.28515625" customWidth="1"/>
    <col min="15118" max="15118" width="5.5703125" customWidth="1"/>
    <col min="15119" max="15119" width="6.42578125" customWidth="1"/>
    <col min="15120" max="15120" width="6.7109375" customWidth="1"/>
    <col min="15361" max="15361" width="2.85546875" customWidth="1"/>
    <col min="15362" max="15362" width="12.85546875" customWidth="1"/>
    <col min="15363" max="15363" width="9.5703125" customWidth="1"/>
    <col min="15365" max="15365" width="6.5703125" customWidth="1"/>
    <col min="15366" max="15366" width="7.42578125" customWidth="1"/>
    <col min="15367" max="15367" width="9.42578125" customWidth="1"/>
    <col min="15368" max="15368" width="5" customWidth="1"/>
    <col min="15369" max="15369" width="6.85546875" customWidth="1"/>
    <col min="15370" max="15370" width="4.140625" customWidth="1"/>
    <col min="15371" max="15371" width="6.140625" customWidth="1"/>
    <col min="15372" max="15372" width="6.28515625" customWidth="1"/>
    <col min="15373" max="15373" width="4.28515625" customWidth="1"/>
    <col min="15374" max="15374" width="5.5703125" customWidth="1"/>
    <col min="15375" max="15375" width="6.42578125" customWidth="1"/>
    <col min="15376" max="15376" width="6.7109375" customWidth="1"/>
    <col min="15617" max="15617" width="2.85546875" customWidth="1"/>
    <col min="15618" max="15618" width="12.85546875" customWidth="1"/>
    <col min="15619" max="15619" width="9.5703125" customWidth="1"/>
    <col min="15621" max="15621" width="6.5703125" customWidth="1"/>
    <col min="15622" max="15622" width="7.42578125" customWidth="1"/>
    <col min="15623" max="15623" width="9.42578125" customWidth="1"/>
    <col min="15624" max="15624" width="5" customWidth="1"/>
    <col min="15625" max="15625" width="6.85546875" customWidth="1"/>
    <col min="15626" max="15626" width="4.140625" customWidth="1"/>
    <col min="15627" max="15627" width="6.140625" customWidth="1"/>
    <col min="15628" max="15628" width="6.28515625" customWidth="1"/>
    <col min="15629" max="15629" width="4.28515625" customWidth="1"/>
    <col min="15630" max="15630" width="5.5703125" customWidth="1"/>
    <col min="15631" max="15631" width="6.42578125" customWidth="1"/>
    <col min="15632" max="15632" width="6.7109375" customWidth="1"/>
    <col min="15873" max="15873" width="2.85546875" customWidth="1"/>
    <col min="15874" max="15874" width="12.85546875" customWidth="1"/>
    <col min="15875" max="15875" width="9.5703125" customWidth="1"/>
    <col min="15877" max="15877" width="6.5703125" customWidth="1"/>
    <col min="15878" max="15878" width="7.42578125" customWidth="1"/>
    <col min="15879" max="15879" width="9.42578125" customWidth="1"/>
    <col min="15880" max="15880" width="5" customWidth="1"/>
    <col min="15881" max="15881" width="6.85546875" customWidth="1"/>
    <col min="15882" max="15882" width="4.140625" customWidth="1"/>
    <col min="15883" max="15883" width="6.140625" customWidth="1"/>
    <col min="15884" max="15884" width="6.28515625" customWidth="1"/>
    <col min="15885" max="15885" width="4.28515625" customWidth="1"/>
    <col min="15886" max="15886" width="5.5703125" customWidth="1"/>
    <col min="15887" max="15887" width="6.42578125" customWidth="1"/>
    <col min="15888" max="15888" width="6.7109375" customWidth="1"/>
    <col min="16129" max="16129" width="2.85546875" customWidth="1"/>
    <col min="16130" max="16130" width="12.85546875" customWidth="1"/>
    <col min="16131" max="16131" width="9.5703125" customWidth="1"/>
    <col min="16133" max="16133" width="6.5703125" customWidth="1"/>
    <col min="16134" max="16134" width="7.42578125" customWidth="1"/>
    <col min="16135" max="16135" width="9.42578125" customWidth="1"/>
    <col min="16136" max="16136" width="5" customWidth="1"/>
    <col min="16137" max="16137" width="6.85546875" customWidth="1"/>
    <col min="16138" max="16138" width="4.140625" customWidth="1"/>
    <col min="16139" max="16139" width="6.140625" customWidth="1"/>
    <col min="16140" max="16140" width="6.28515625" customWidth="1"/>
    <col min="16141" max="16141" width="4.28515625" customWidth="1"/>
    <col min="16142" max="16142" width="5.5703125" customWidth="1"/>
    <col min="16143" max="16143" width="6.42578125" customWidth="1"/>
    <col min="16144" max="16144" width="6.7109375" customWidth="1"/>
  </cols>
  <sheetData>
    <row r="1" spans="1:71" ht="18.75" x14ac:dyDescent="0.3">
      <c r="C1" s="1" t="s">
        <v>0</v>
      </c>
      <c r="D1" s="2"/>
      <c r="E1" s="2"/>
      <c r="F1" s="2"/>
      <c r="G1" s="2"/>
      <c r="H1" s="3"/>
      <c r="I1" s="4"/>
      <c r="K1" s="5"/>
      <c r="O1" s="6"/>
      <c r="AB1" s="7"/>
    </row>
    <row r="2" spans="1:71" s="7" customFormat="1" ht="16.5" thickBot="1" x14ac:dyDescent="0.3">
      <c r="A2"/>
      <c r="B2"/>
      <c r="C2"/>
      <c r="D2"/>
      <c r="E2" s="8"/>
      <c r="F2" s="8"/>
      <c r="G2" s="8"/>
      <c r="H2"/>
      <c r="I2" s="4"/>
      <c r="J2"/>
      <c r="K2" s="5"/>
      <c r="L2"/>
      <c r="M2"/>
      <c r="N2"/>
      <c r="O2" s="6"/>
      <c r="P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7" customFormat="1" ht="34.5" x14ac:dyDescent="0.25">
      <c r="A3" s="9" t="s">
        <v>1</v>
      </c>
      <c r="B3" s="10" t="s">
        <v>2</v>
      </c>
      <c r="C3" s="11" t="s">
        <v>3</v>
      </c>
      <c r="D3" s="12" t="s">
        <v>4</v>
      </c>
      <c r="E3" s="13" t="s">
        <v>5</v>
      </c>
      <c r="F3" s="12" t="s">
        <v>6</v>
      </c>
      <c r="G3" s="14" t="s">
        <v>7</v>
      </c>
      <c r="H3" s="15" t="s">
        <v>8</v>
      </c>
      <c r="I3" s="16" t="s">
        <v>9</v>
      </c>
      <c r="J3" s="17"/>
      <c r="K3" s="18" t="s">
        <v>10</v>
      </c>
      <c r="L3" s="19" t="s">
        <v>9</v>
      </c>
      <c r="M3" s="20" t="s">
        <v>9</v>
      </c>
      <c r="N3" s="21"/>
      <c r="O3" s="22" t="s">
        <v>11</v>
      </c>
      <c r="P3" s="23" t="s">
        <v>12</v>
      </c>
    </row>
    <row r="4" spans="1:71" s="7" customFormat="1" x14ac:dyDescent="0.25">
      <c r="A4" s="24"/>
      <c r="B4" s="25"/>
      <c r="C4" s="26"/>
      <c r="D4" s="27"/>
      <c r="E4" s="28"/>
      <c r="F4" s="27"/>
      <c r="G4" s="26"/>
      <c r="H4" s="29"/>
      <c r="I4" s="30" t="s">
        <v>13</v>
      </c>
      <c r="J4" s="30"/>
      <c r="K4" s="31" t="s">
        <v>14</v>
      </c>
      <c r="L4" s="32" t="s">
        <v>15</v>
      </c>
      <c r="M4" s="33" t="s">
        <v>16</v>
      </c>
      <c r="N4" s="34"/>
      <c r="O4" s="35"/>
      <c r="P4" s="36"/>
    </row>
    <row r="5" spans="1:71" s="7" customFormat="1" ht="15.75" thickBot="1" x14ac:dyDescent="0.3">
      <c r="A5" s="37"/>
      <c r="B5" s="38"/>
      <c r="C5" s="39"/>
      <c r="D5" s="40" t="s">
        <v>17</v>
      </c>
      <c r="E5" s="41"/>
      <c r="F5" s="40" t="s">
        <v>17</v>
      </c>
      <c r="G5" s="42"/>
      <c r="H5" s="43"/>
      <c r="I5" s="44" t="s">
        <v>18</v>
      </c>
      <c r="J5" s="45" t="s">
        <v>8</v>
      </c>
      <c r="K5" s="46"/>
      <c r="L5" s="47"/>
      <c r="M5" s="48" t="s">
        <v>19</v>
      </c>
      <c r="N5" s="49" t="s">
        <v>8</v>
      </c>
      <c r="O5" s="50"/>
      <c r="P5" s="51"/>
    </row>
    <row r="6" spans="1:71" s="7" customFormat="1" ht="25.9" customHeight="1" x14ac:dyDescent="0.25">
      <c r="A6" s="52">
        <v>1</v>
      </c>
      <c r="B6" s="53" t="s">
        <v>20</v>
      </c>
      <c r="C6" s="54" t="s">
        <v>21</v>
      </c>
      <c r="D6" s="55">
        <v>25</v>
      </c>
      <c r="E6" s="56">
        <v>2</v>
      </c>
      <c r="F6" s="57" t="s">
        <v>22</v>
      </c>
      <c r="G6" s="55">
        <v>25</v>
      </c>
      <c r="H6" s="55"/>
      <c r="I6" s="55"/>
      <c r="J6" s="58"/>
      <c r="K6" s="59">
        <v>2</v>
      </c>
      <c r="L6" s="60"/>
      <c r="M6" s="60"/>
      <c r="N6" s="60"/>
      <c r="O6" s="61"/>
      <c r="P6" s="62"/>
    </row>
    <row r="7" spans="1:71" s="7" customFormat="1" ht="13.5" customHeight="1" x14ac:dyDescent="0.25">
      <c r="A7" s="52">
        <v>2</v>
      </c>
      <c r="B7" s="63" t="s">
        <v>23</v>
      </c>
      <c r="C7" s="64" t="s">
        <v>24</v>
      </c>
      <c r="D7" s="55">
        <v>25</v>
      </c>
      <c r="E7" s="56">
        <v>2</v>
      </c>
      <c r="F7" s="57" t="s">
        <v>22</v>
      </c>
      <c r="G7" s="55">
        <v>25</v>
      </c>
      <c r="H7" s="55"/>
      <c r="I7" s="55"/>
      <c r="J7" s="58"/>
      <c r="K7" s="65"/>
      <c r="L7" s="60"/>
      <c r="M7" s="60"/>
      <c r="N7" s="66"/>
      <c r="O7" s="67"/>
      <c r="P7" s="68"/>
    </row>
    <row r="8" spans="1:71" s="7" customFormat="1" x14ac:dyDescent="0.25">
      <c r="A8" s="52">
        <v>3</v>
      </c>
      <c r="B8" s="69"/>
      <c r="C8" s="64" t="s">
        <v>25</v>
      </c>
      <c r="D8" s="55">
        <v>25</v>
      </c>
      <c r="E8" s="56">
        <v>2</v>
      </c>
      <c r="F8" s="57" t="s">
        <v>22</v>
      </c>
      <c r="G8" s="55">
        <v>25</v>
      </c>
      <c r="H8" s="55"/>
      <c r="I8" s="55"/>
      <c r="J8" s="58"/>
      <c r="K8" s="65"/>
      <c r="L8" s="60"/>
      <c r="M8" s="60"/>
      <c r="N8" s="66"/>
      <c r="O8" s="67"/>
      <c r="P8" s="68"/>
    </row>
    <row r="9" spans="1:71" s="7" customFormat="1" x14ac:dyDescent="0.25">
      <c r="A9" s="52">
        <v>4</v>
      </c>
      <c r="B9" s="69"/>
      <c r="C9" s="64" t="s">
        <v>26</v>
      </c>
      <c r="D9" s="55">
        <v>25</v>
      </c>
      <c r="E9" s="56">
        <v>2</v>
      </c>
      <c r="F9" s="57" t="s">
        <v>22</v>
      </c>
      <c r="G9" s="55">
        <v>25</v>
      </c>
      <c r="H9" s="55"/>
      <c r="I9" s="55"/>
      <c r="J9" s="58"/>
      <c r="K9" s="65"/>
      <c r="L9" s="60"/>
      <c r="M9" s="60"/>
      <c r="N9" s="66"/>
      <c r="O9" s="67"/>
      <c r="P9" s="68"/>
    </row>
    <row r="10" spans="1:71" s="7" customFormat="1" x14ac:dyDescent="0.25">
      <c r="A10" s="52">
        <v>5</v>
      </c>
      <c r="B10" s="70"/>
      <c r="C10" s="70" t="s">
        <v>27</v>
      </c>
      <c r="D10" s="71">
        <v>25</v>
      </c>
      <c r="E10" s="72">
        <v>2</v>
      </c>
      <c r="F10" s="72" t="s">
        <v>22</v>
      </c>
      <c r="G10" s="73"/>
      <c r="H10" s="71">
        <v>25</v>
      </c>
      <c r="I10" s="73"/>
      <c r="J10" s="73"/>
      <c r="K10" s="73"/>
      <c r="L10" s="73"/>
      <c r="M10" s="73"/>
      <c r="N10" s="74"/>
      <c r="O10" s="73"/>
      <c r="P10" s="75"/>
    </row>
    <row r="11" spans="1:71" s="7" customFormat="1" x14ac:dyDescent="0.25">
      <c r="A11" s="52">
        <v>6</v>
      </c>
      <c r="B11" s="69"/>
      <c r="C11" s="54" t="s">
        <v>28</v>
      </c>
      <c r="D11" s="55">
        <v>25</v>
      </c>
      <c r="E11" s="56">
        <v>2</v>
      </c>
      <c r="F11" s="57" t="s">
        <v>29</v>
      </c>
      <c r="G11" s="55">
        <v>25</v>
      </c>
      <c r="H11" s="55"/>
      <c r="I11" s="55"/>
      <c r="J11" s="58"/>
      <c r="K11" s="59"/>
      <c r="L11" s="60"/>
      <c r="M11" s="60"/>
      <c r="N11" s="60"/>
      <c r="O11" s="61"/>
      <c r="P11" s="62"/>
    </row>
    <row r="12" spans="1:71" s="7" customFormat="1" x14ac:dyDescent="0.25">
      <c r="A12" s="52">
        <v>7</v>
      </c>
      <c r="B12" s="69"/>
      <c r="C12" s="64" t="s">
        <v>30</v>
      </c>
      <c r="D12" s="55">
        <v>25</v>
      </c>
      <c r="E12" s="56">
        <v>2</v>
      </c>
      <c r="F12" s="57" t="s">
        <v>22</v>
      </c>
      <c r="G12" s="55">
        <v>25</v>
      </c>
      <c r="H12" s="55"/>
      <c r="I12" s="55"/>
      <c r="J12" s="58"/>
      <c r="K12" s="65">
        <v>1</v>
      </c>
      <c r="L12" s="60"/>
      <c r="M12" s="60"/>
      <c r="N12" s="66"/>
      <c r="O12" s="67"/>
      <c r="P12" s="68"/>
    </row>
    <row r="13" spans="1:71" s="7" customFormat="1" x14ac:dyDescent="0.25">
      <c r="A13" s="52">
        <v>8</v>
      </c>
      <c r="B13" s="76"/>
      <c r="C13" s="64" t="s">
        <v>31</v>
      </c>
      <c r="D13" s="55">
        <v>24</v>
      </c>
      <c r="E13" s="56">
        <v>2</v>
      </c>
      <c r="F13" s="57" t="s">
        <v>32</v>
      </c>
      <c r="G13" s="55">
        <v>24</v>
      </c>
      <c r="H13" s="55"/>
      <c r="I13" s="65">
        <v>1</v>
      </c>
      <c r="J13" s="58"/>
      <c r="K13" s="65">
        <v>2</v>
      </c>
      <c r="L13" s="60"/>
      <c r="M13" s="60"/>
      <c r="N13" s="66"/>
      <c r="O13" s="67"/>
      <c r="P13" s="68"/>
    </row>
    <row r="14" spans="1:71" s="7" customFormat="1" x14ac:dyDescent="0.25">
      <c r="A14" s="52">
        <v>9</v>
      </c>
      <c r="B14" s="76"/>
      <c r="C14" s="64" t="s">
        <v>33</v>
      </c>
      <c r="D14" s="55">
        <v>25</v>
      </c>
      <c r="E14" s="56">
        <v>2</v>
      </c>
      <c r="F14" s="57" t="s">
        <v>29</v>
      </c>
      <c r="G14" s="55">
        <v>25</v>
      </c>
      <c r="H14" s="55"/>
      <c r="I14" s="65"/>
      <c r="J14" s="58"/>
      <c r="K14" s="65">
        <v>2</v>
      </c>
      <c r="L14" s="60"/>
      <c r="M14" s="60"/>
      <c r="N14" s="66"/>
      <c r="O14" s="67"/>
      <c r="P14" s="68"/>
    </row>
    <row r="15" spans="1:71" s="7" customFormat="1" ht="13.5" customHeight="1" x14ac:dyDescent="0.25">
      <c r="A15" s="52">
        <v>10</v>
      </c>
      <c r="B15" s="77"/>
      <c r="C15" s="78" t="s">
        <v>34</v>
      </c>
      <c r="D15" s="79">
        <v>19</v>
      </c>
      <c r="E15" s="80">
        <v>2</v>
      </c>
      <c r="F15" s="81" t="s">
        <v>35</v>
      </c>
      <c r="G15" s="79"/>
      <c r="H15" s="82">
        <v>19</v>
      </c>
      <c r="I15" s="80"/>
      <c r="J15" s="83"/>
      <c r="K15" s="84">
        <v>1</v>
      </c>
      <c r="L15" s="85"/>
      <c r="M15" s="85"/>
      <c r="N15" s="86"/>
      <c r="O15" s="87"/>
      <c r="P15" s="88"/>
    </row>
    <row r="16" spans="1:71" s="7" customFormat="1" x14ac:dyDescent="0.25">
      <c r="A16" s="52">
        <v>11</v>
      </c>
      <c r="B16" s="77"/>
      <c r="C16" s="78" t="s">
        <v>36</v>
      </c>
      <c r="D16" s="79">
        <v>21</v>
      </c>
      <c r="E16" s="80">
        <v>2</v>
      </c>
      <c r="F16" s="81" t="s">
        <v>37</v>
      </c>
      <c r="G16" s="79"/>
      <c r="H16" s="82">
        <v>21</v>
      </c>
      <c r="I16" s="80"/>
      <c r="J16" s="83"/>
      <c r="K16" s="89"/>
      <c r="L16" s="74">
        <v>1</v>
      </c>
      <c r="M16" s="85"/>
      <c r="N16" s="74"/>
      <c r="O16" s="87"/>
      <c r="P16" s="8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89" s="7" customFormat="1" x14ac:dyDescent="0.25">
      <c r="A17" s="52">
        <v>12</v>
      </c>
      <c r="B17" s="90"/>
      <c r="C17" s="91" t="s">
        <v>38</v>
      </c>
      <c r="D17" s="92">
        <v>26</v>
      </c>
      <c r="E17" s="93">
        <v>2</v>
      </c>
      <c r="F17" s="94" t="s">
        <v>39</v>
      </c>
      <c r="G17" s="92">
        <v>26</v>
      </c>
      <c r="H17" s="92"/>
      <c r="I17" s="95">
        <v>1</v>
      </c>
      <c r="J17" s="96"/>
      <c r="K17" s="95">
        <v>2</v>
      </c>
      <c r="L17" s="66"/>
      <c r="M17" s="66"/>
      <c r="N17" s="66"/>
      <c r="O17" s="67"/>
      <c r="P17" s="68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89" s="7" customFormat="1" x14ac:dyDescent="0.25">
      <c r="A18" s="52">
        <v>13</v>
      </c>
      <c r="B18" s="76"/>
      <c r="C18" s="64" t="s">
        <v>40</v>
      </c>
      <c r="D18" s="55">
        <v>25</v>
      </c>
      <c r="E18" s="56">
        <v>2</v>
      </c>
      <c r="F18" s="57" t="s">
        <v>22</v>
      </c>
      <c r="G18" s="55">
        <v>25</v>
      </c>
      <c r="H18" s="55"/>
      <c r="I18" s="59"/>
      <c r="J18" s="97"/>
      <c r="K18" s="65"/>
      <c r="L18" s="60"/>
      <c r="M18" s="60"/>
      <c r="N18" s="66"/>
      <c r="O18" s="67"/>
      <c r="P18" s="6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CK18"/>
    </row>
    <row r="19" spans="1:89" x14ac:dyDescent="0.25">
      <c r="A19" s="52">
        <v>14</v>
      </c>
      <c r="B19" s="76"/>
      <c r="C19" s="64" t="s">
        <v>41</v>
      </c>
      <c r="D19" s="55">
        <v>25</v>
      </c>
      <c r="E19" s="56">
        <v>2</v>
      </c>
      <c r="F19" s="57" t="s">
        <v>22</v>
      </c>
      <c r="G19" s="55">
        <v>25</v>
      </c>
      <c r="H19" s="55"/>
      <c r="I19" s="59"/>
      <c r="J19" s="97"/>
      <c r="K19" s="65"/>
      <c r="L19" s="60"/>
      <c r="M19" s="60"/>
      <c r="N19" s="66"/>
      <c r="O19" s="67"/>
      <c r="P19" s="68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9" x14ac:dyDescent="0.25">
      <c r="A20" s="52">
        <v>15</v>
      </c>
      <c r="B20" s="76"/>
      <c r="C20" s="64" t="s">
        <v>42</v>
      </c>
      <c r="D20" s="55">
        <v>25</v>
      </c>
      <c r="E20" s="56">
        <v>2</v>
      </c>
      <c r="F20" s="57" t="s">
        <v>22</v>
      </c>
      <c r="G20" s="55">
        <v>25</v>
      </c>
      <c r="H20" s="55"/>
      <c r="I20" s="59"/>
      <c r="J20" s="97"/>
      <c r="K20" s="65">
        <v>1</v>
      </c>
      <c r="L20" s="60"/>
      <c r="M20" s="60"/>
      <c r="N20" s="66"/>
      <c r="O20" s="67"/>
      <c r="P20" s="68"/>
    </row>
    <row r="21" spans="1:89" x14ac:dyDescent="0.25">
      <c r="A21" s="52">
        <v>16</v>
      </c>
      <c r="B21" s="77"/>
      <c r="C21" s="70" t="s">
        <v>43</v>
      </c>
      <c r="D21" s="71">
        <v>20</v>
      </c>
      <c r="E21" s="72">
        <v>2</v>
      </c>
      <c r="F21" s="98" t="s">
        <v>44</v>
      </c>
      <c r="G21" s="71"/>
      <c r="H21" s="71">
        <v>20</v>
      </c>
      <c r="I21" s="71"/>
      <c r="J21" s="99">
        <v>1</v>
      </c>
      <c r="K21" s="100"/>
      <c r="L21" s="101"/>
      <c r="M21" s="101"/>
      <c r="N21" s="86"/>
      <c r="O21" s="87"/>
      <c r="P21" s="88">
        <v>2</v>
      </c>
    </row>
    <row r="22" spans="1:89" x14ac:dyDescent="0.25">
      <c r="A22" s="52">
        <v>17</v>
      </c>
      <c r="B22" s="102"/>
      <c r="C22" s="103" t="s">
        <v>45</v>
      </c>
      <c r="D22" s="104">
        <v>24</v>
      </c>
      <c r="E22" s="105">
        <v>2</v>
      </c>
      <c r="F22" s="106" t="s">
        <v>32</v>
      </c>
      <c r="G22" s="104">
        <v>24</v>
      </c>
      <c r="H22" s="104"/>
      <c r="I22" s="59"/>
      <c r="J22" s="107"/>
      <c r="K22" s="65">
        <v>1</v>
      </c>
      <c r="L22" s="65">
        <v>1</v>
      </c>
      <c r="M22" s="108"/>
      <c r="N22" s="109"/>
      <c r="O22" s="67"/>
      <c r="P22" s="110"/>
    </row>
    <row r="23" spans="1:89" x14ac:dyDescent="0.25">
      <c r="A23" s="52">
        <v>18</v>
      </c>
      <c r="B23" s="111"/>
      <c r="C23" s="112" t="s">
        <v>46</v>
      </c>
      <c r="D23" s="113">
        <v>21</v>
      </c>
      <c r="E23" s="114">
        <v>2</v>
      </c>
      <c r="F23" s="115" t="s">
        <v>47</v>
      </c>
      <c r="G23" s="113">
        <v>21</v>
      </c>
      <c r="H23" s="113"/>
      <c r="I23" s="95"/>
      <c r="J23" s="116"/>
      <c r="K23" s="117"/>
      <c r="L23" s="108"/>
      <c r="M23" s="108"/>
      <c r="N23" s="109"/>
      <c r="O23" s="67"/>
      <c r="P23" s="110"/>
    </row>
    <row r="24" spans="1:89" x14ac:dyDescent="0.25">
      <c r="A24" s="52">
        <v>19</v>
      </c>
      <c r="B24" s="118"/>
      <c r="C24" s="112" t="s">
        <v>48</v>
      </c>
      <c r="D24" s="113">
        <v>23</v>
      </c>
      <c r="E24" s="119">
        <v>2</v>
      </c>
      <c r="F24" s="115" t="s">
        <v>49</v>
      </c>
      <c r="G24" s="113">
        <v>23</v>
      </c>
      <c r="H24" s="113"/>
      <c r="I24" s="95"/>
      <c r="J24" s="116"/>
      <c r="K24" s="117"/>
      <c r="L24" s="120">
        <v>1</v>
      </c>
      <c r="M24" s="108"/>
      <c r="N24" s="109"/>
      <c r="O24" s="67"/>
      <c r="P24" s="110"/>
    </row>
    <row r="25" spans="1:89" x14ac:dyDescent="0.25">
      <c r="A25" s="52">
        <v>20</v>
      </c>
      <c r="B25" s="118"/>
      <c r="C25" s="112" t="s">
        <v>50</v>
      </c>
      <c r="D25" s="113">
        <v>22</v>
      </c>
      <c r="E25" s="119">
        <v>2</v>
      </c>
      <c r="F25" s="115" t="s">
        <v>51</v>
      </c>
      <c r="G25" s="113">
        <v>22</v>
      </c>
      <c r="H25" s="113"/>
      <c r="I25" s="95"/>
      <c r="J25" s="116"/>
      <c r="K25" s="95">
        <v>1</v>
      </c>
      <c r="L25" s="108"/>
      <c r="M25" s="108"/>
      <c r="N25" s="109"/>
      <c r="O25" s="67"/>
      <c r="P25" s="110"/>
    </row>
    <row r="26" spans="1:89" x14ac:dyDescent="0.25">
      <c r="A26" s="52">
        <v>21</v>
      </c>
      <c r="B26" s="118"/>
      <c r="C26" s="112" t="s">
        <v>52</v>
      </c>
      <c r="D26" s="113">
        <v>8</v>
      </c>
      <c r="E26" s="119">
        <v>1</v>
      </c>
      <c r="F26" s="115" t="s">
        <v>53</v>
      </c>
      <c r="G26" s="113">
        <v>8</v>
      </c>
      <c r="H26" s="113"/>
      <c r="I26" s="121"/>
      <c r="J26" s="122"/>
      <c r="K26" s="123"/>
      <c r="L26" s="124"/>
      <c r="M26" s="108"/>
      <c r="N26" s="108"/>
      <c r="O26" s="67"/>
      <c r="P26" s="110"/>
    </row>
    <row r="27" spans="1:89" ht="15.75" thickBot="1" x14ac:dyDescent="0.3">
      <c r="A27" s="37">
        <v>22</v>
      </c>
      <c r="B27" s="125"/>
      <c r="C27" s="126" t="s">
        <v>54</v>
      </c>
      <c r="D27" s="127">
        <v>12</v>
      </c>
      <c r="E27" s="128">
        <v>1</v>
      </c>
      <c r="F27" s="129" t="s">
        <v>55</v>
      </c>
      <c r="G27" s="127"/>
      <c r="H27" s="127">
        <v>12</v>
      </c>
      <c r="I27" s="130"/>
      <c r="J27" s="131"/>
      <c r="K27" s="132"/>
      <c r="L27" s="133"/>
      <c r="M27" s="134"/>
      <c r="N27" s="134"/>
      <c r="O27" s="135"/>
      <c r="P27" s="136"/>
    </row>
    <row r="28" spans="1:89" ht="15.75" thickBot="1" x14ac:dyDescent="0.3">
      <c r="A28" s="137"/>
      <c r="B28" s="138" t="s">
        <v>56</v>
      </c>
      <c r="C28" s="138"/>
      <c r="D28" s="139">
        <f>SUM(D6:D27)</f>
        <v>495</v>
      </c>
      <c r="E28" s="140"/>
      <c r="F28" s="140"/>
      <c r="G28" s="141">
        <f t="shared" ref="G28:N28" si="0">SUM(G6:G27)</f>
        <v>398</v>
      </c>
      <c r="H28" s="142">
        <f t="shared" si="0"/>
        <v>97</v>
      </c>
      <c r="I28" s="141">
        <f t="shared" si="0"/>
        <v>2</v>
      </c>
      <c r="J28" s="141">
        <f t="shared" si="0"/>
        <v>1</v>
      </c>
      <c r="K28" s="139">
        <f t="shared" si="0"/>
        <v>13</v>
      </c>
      <c r="L28" s="139">
        <f t="shared" si="0"/>
        <v>3</v>
      </c>
      <c r="M28" s="139">
        <f t="shared" si="0"/>
        <v>0</v>
      </c>
      <c r="N28" s="139">
        <f t="shared" si="0"/>
        <v>0</v>
      </c>
      <c r="O28" s="143"/>
      <c r="P28" s="144">
        <f>SUM(P6:P27)</f>
        <v>2</v>
      </c>
    </row>
    <row r="29" spans="1:89" ht="23.45" customHeight="1" x14ac:dyDescent="0.25">
      <c r="A29" s="145">
        <v>1</v>
      </c>
      <c r="B29" s="146" t="s">
        <v>57</v>
      </c>
      <c r="C29" s="147" t="s">
        <v>58</v>
      </c>
      <c r="D29" s="113">
        <v>25</v>
      </c>
      <c r="E29" s="119">
        <v>2</v>
      </c>
      <c r="F29" s="57" t="s">
        <v>22</v>
      </c>
      <c r="G29" s="113">
        <v>25</v>
      </c>
      <c r="H29" s="65"/>
      <c r="I29" s="65"/>
      <c r="J29" s="65"/>
      <c r="K29" s="65">
        <v>1</v>
      </c>
      <c r="L29" s="65"/>
      <c r="M29" s="60"/>
      <c r="N29" s="65"/>
      <c r="O29" s="65"/>
      <c r="P29" s="148"/>
    </row>
    <row r="30" spans="1:89" x14ac:dyDescent="0.25">
      <c r="A30" s="145">
        <v>2</v>
      </c>
      <c r="B30" s="146"/>
      <c r="C30" s="147" t="s">
        <v>59</v>
      </c>
      <c r="D30" s="113">
        <v>26</v>
      </c>
      <c r="E30" s="119">
        <v>2</v>
      </c>
      <c r="F30" s="57" t="s">
        <v>39</v>
      </c>
      <c r="G30" s="65">
        <v>26</v>
      </c>
      <c r="H30" s="65"/>
      <c r="I30" s="65">
        <v>1</v>
      </c>
      <c r="J30" s="65"/>
      <c r="K30" s="65">
        <v>3</v>
      </c>
      <c r="L30" s="65"/>
      <c r="M30" s="65"/>
      <c r="N30" s="65"/>
      <c r="O30" s="65"/>
      <c r="P30" s="148"/>
    </row>
    <row r="31" spans="1:89" x14ac:dyDescent="0.25">
      <c r="A31" s="145">
        <v>3</v>
      </c>
      <c r="B31" s="146"/>
      <c r="C31" s="147" t="s">
        <v>60</v>
      </c>
      <c r="D31" s="113">
        <v>24</v>
      </c>
      <c r="E31" s="119">
        <v>2</v>
      </c>
      <c r="F31" s="57" t="s">
        <v>61</v>
      </c>
      <c r="G31" s="65">
        <v>24</v>
      </c>
      <c r="H31" s="65"/>
      <c r="I31" s="65"/>
      <c r="J31" s="65"/>
      <c r="K31" s="65">
        <v>2</v>
      </c>
      <c r="L31" s="65"/>
      <c r="M31" s="65"/>
      <c r="N31" s="65"/>
      <c r="O31" s="65"/>
      <c r="P31" s="148"/>
    </row>
    <row r="32" spans="1:89" x14ac:dyDescent="0.25">
      <c r="A32" s="145">
        <v>4</v>
      </c>
      <c r="B32" s="149" t="s">
        <v>62</v>
      </c>
      <c r="C32" s="150" t="s">
        <v>63</v>
      </c>
      <c r="D32" s="113">
        <v>26</v>
      </c>
      <c r="E32" s="119">
        <v>2</v>
      </c>
      <c r="F32" s="57" t="s">
        <v>39</v>
      </c>
      <c r="G32" s="65">
        <v>26</v>
      </c>
      <c r="H32" s="65"/>
      <c r="I32" s="65">
        <v>2</v>
      </c>
      <c r="J32" s="65"/>
      <c r="K32" s="65">
        <v>1</v>
      </c>
      <c r="L32" s="65">
        <v>1</v>
      </c>
      <c r="M32" s="65"/>
      <c r="N32" s="65"/>
      <c r="O32" s="65"/>
      <c r="P32" s="148"/>
    </row>
    <row r="33" spans="1:16" x14ac:dyDescent="0.25">
      <c r="A33" s="145">
        <v>5</v>
      </c>
      <c r="B33" s="151"/>
      <c r="C33" s="152" t="s">
        <v>64</v>
      </c>
      <c r="D33" s="113">
        <v>23</v>
      </c>
      <c r="E33" s="119">
        <v>2</v>
      </c>
      <c r="F33" s="57" t="s">
        <v>49</v>
      </c>
      <c r="G33" s="65">
        <v>23</v>
      </c>
      <c r="H33" s="65"/>
      <c r="I33" s="65"/>
      <c r="J33" s="65"/>
      <c r="K33" s="65"/>
      <c r="L33" s="65"/>
      <c r="M33" s="65"/>
      <c r="N33" s="65"/>
      <c r="O33" s="65"/>
      <c r="P33" s="148"/>
    </row>
    <row r="34" spans="1:16" ht="15.75" thickBot="1" x14ac:dyDescent="0.3">
      <c r="A34" s="153">
        <v>6</v>
      </c>
      <c r="B34" s="154"/>
      <c r="C34" s="155" t="s">
        <v>65</v>
      </c>
      <c r="D34" s="113">
        <v>23</v>
      </c>
      <c r="E34" s="119">
        <v>2</v>
      </c>
      <c r="F34" s="57" t="s">
        <v>49</v>
      </c>
      <c r="G34" s="65">
        <v>23</v>
      </c>
      <c r="H34" s="65"/>
      <c r="I34" s="65"/>
      <c r="J34" s="65"/>
      <c r="K34" s="65">
        <v>4</v>
      </c>
      <c r="L34" s="65"/>
      <c r="M34" s="65"/>
      <c r="N34" s="65"/>
      <c r="O34" s="65"/>
      <c r="P34" s="148"/>
    </row>
    <row r="35" spans="1:16" ht="15.75" thickBot="1" x14ac:dyDescent="0.3">
      <c r="A35" s="137"/>
      <c r="B35" s="138" t="s">
        <v>56</v>
      </c>
      <c r="C35" s="138"/>
      <c r="D35" s="139">
        <f>SUM(D29:D34)</f>
        <v>147</v>
      </c>
      <c r="E35" s="140"/>
      <c r="F35" s="140"/>
      <c r="G35" s="139">
        <f>SUM(G29:G34)</f>
        <v>147</v>
      </c>
      <c r="H35" s="139">
        <f>SUM(H33:H34)</f>
        <v>0</v>
      </c>
      <c r="I35" s="141">
        <f>SUM(I29:I34)</f>
        <v>3</v>
      </c>
      <c r="J35" s="141">
        <f>SUM(J33:J34)</f>
        <v>0</v>
      </c>
      <c r="K35" s="139">
        <f>SUM(K29:K34)</f>
        <v>11</v>
      </c>
      <c r="L35" s="139">
        <f>SUM(L29:L34)</f>
        <v>1</v>
      </c>
      <c r="M35" s="139">
        <f>SUM(M29:M34)</f>
        <v>0</v>
      </c>
      <c r="N35" s="139">
        <f>SUM(N33:N34)</f>
        <v>0</v>
      </c>
      <c r="O35" s="143"/>
      <c r="P35" s="144">
        <f>SUM(P29:P34)</f>
        <v>0</v>
      </c>
    </row>
    <row r="36" spans="1:16" ht="24.6" customHeight="1" x14ac:dyDescent="0.25">
      <c r="A36" s="156">
        <v>1</v>
      </c>
      <c r="B36" s="157" t="s">
        <v>57</v>
      </c>
      <c r="C36" s="158" t="s">
        <v>66</v>
      </c>
      <c r="D36" s="113">
        <v>20</v>
      </c>
      <c r="E36" s="159" t="s">
        <v>67</v>
      </c>
      <c r="F36" s="159" t="s">
        <v>68</v>
      </c>
      <c r="G36" s="160">
        <v>20</v>
      </c>
      <c r="H36" s="160"/>
      <c r="I36" s="161"/>
      <c r="J36" s="161"/>
      <c r="K36" s="162"/>
      <c r="L36" s="163"/>
      <c r="M36" s="164"/>
      <c r="N36" s="164"/>
      <c r="O36" s="165"/>
      <c r="P36" s="166"/>
    </row>
    <row r="37" spans="1:16" x14ac:dyDescent="0.25">
      <c r="A37" s="156">
        <v>2</v>
      </c>
      <c r="B37" s="167"/>
      <c r="C37" s="168" t="s">
        <v>69</v>
      </c>
      <c r="D37" s="79">
        <v>22</v>
      </c>
      <c r="E37" s="72">
        <v>1</v>
      </c>
      <c r="F37" s="72">
        <v>22</v>
      </c>
      <c r="G37" s="72"/>
      <c r="H37" s="169" t="s">
        <v>70</v>
      </c>
      <c r="I37" s="71"/>
      <c r="J37" s="71"/>
      <c r="K37" s="72"/>
      <c r="L37" s="170"/>
      <c r="M37" s="171"/>
      <c r="N37" s="74">
        <v>1</v>
      </c>
      <c r="O37" s="101"/>
      <c r="P37" s="172"/>
    </row>
    <row r="38" spans="1:16" x14ac:dyDescent="0.25">
      <c r="A38" s="156">
        <v>3</v>
      </c>
      <c r="B38" s="167"/>
      <c r="C38" s="168" t="s">
        <v>71</v>
      </c>
      <c r="D38" s="79">
        <v>23</v>
      </c>
      <c r="E38" s="72">
        <v>1</v>
      </c>
      <c r="F38" s="72">
        <v>23</v>
      </c>
      <c r="G38" s="72"/>
      <c r="H38" s="169" t="s">
        <v>72</v>
      </c>
      <c r="I38" s="71"/>
      <c r="J38" s="71"/>
      <c r="K38" s="72"/>
      <c r="L38" s="170"/>
      <c r="M38" s="171"/>
      <c r="N38" s="74"/>
      <c r="O38" s="101"/>
      <c r="P38" s="172"/>
    </row>
    <row r="39" spans="1:16" x14ac:dyDescent="0.25">
      <c r="A39" s="156">
        <v>4</v>
      </c>
      <c r="B39" s="167"/>
      <c r="C39" s="158" t="s">
        <v>73</v>
      </c>
      <c r="D39" s="113">
        <v>19</v>
      </c>
      <c r="E39" s="159" t="s">
        <v>67</v>
      </c>
      <c r="F39" s="159" t="s">
        <v>74</v>
      </c>
      <c r="G39" s="160">
        <v>19</v>
      </c>
      <c r="H39" s="160"/>
      <c r="I39" s="161"/>
      <c r="J39" s="161"/>
      <c r="K39" s="162"/>
      <c r="L39" s="163"/>
      <c r="M39" s="164"/>
      <c r="N39" s="173"/>
      <c r="O39" s="174"/>
      <c r="P39" s="110"/>
    </row>
    <row r="40" spans="1:16" x14ac:dyDescent="0.25">
      <c r="A40" s="156">
        <v>5</v>
      </c>
      <c r="B40" s="175" t="s">
        <v>75</v>
      </c>
      <c r="C40" s="168" t="s">
        <v>76</v>
      </c>
      <c r="D40" s="79">
        <v>21</v>
      </c>
      <c r="E40" s="72">
        <v>1</v>
      </c>
      <c r="F40" s="72">
        <v>21</v>
      </c>
      <c r="G40" s="73"/>
      <c r="H40" s="71">
        <v>21</v>
      </c>
      <c r="I40" s="176"/>
      <c r="J40" s="71">
        <v>1</v>
      </c>
      <c r="K40" s="71"/>
      <c r="L40" s="84">
        <v>1</v>
      </c>
      <c r="M40" s="73"/>
      <c r="N40" s="71"/>
      <c r="O40" s="176"/>
      <c r="P40" s="75"/>
    </row>
    <row r="41" spans="1:16" ht="12" customHeight="1" x14ac:dyDescent="0.25">
      <c r="A41" s="156">
        <v>6</v>
      </c>
      <c r="B41" s="177"/>
      <c r="C41" s="158" t="s">
        <v>77</v>
      </c>
      <c r="D41" s="113">
        <v>21</v>
      </c>
      <c r="E41" s="159" t="s">
        <v>67</v>
      </c>
      <c r="F41" s="159" t="s">
        <v>78</v>
      </c>
      <c r="G41" s="160">
        <v>21</v>
      </c>
      <c r="H41" s="160"/>
      <c r="I41" s="161">
        <v>2</v>
      </c>
      <c r="J41" s="161"/>
      <c r="K41" s="162"/>
      <c r="L41" s="163"/>
      <c r="M41" s="164"/>
      <c r="N41" s="173"/>
      <c r="O41" s="174"/>
      <c r="P41" s="110"/>
    </row>
    <row r="42" spans="1:16" ht="12.75" customHeight="1" x14ac:dyDescent="0.25">
      <c r="A42" s="156">
        <v>7</v>
      </c>
      <c r="B42" s="178"/>
      <c r="C42" s="70" t="s">
        <v>79</v>
      </c>
      <c r="D42" s="79">
        <v>20</v>
      </c>
      <c r="E42" s="72">
        <v>1</v>
      </c>
      <c r="F42" s="99">
        <v>20</v>
      </c>
      <c r="G42" s="71"/>
      <c r="H42" s="71">
        <v>20</v>
      </c>
      <c r="I42" s="71"/>
      <c r="J42" s="71">
        <v>1</v>
      </c>
      <c r="K42" s="71"/>
      <c r="L42" s="71"/>
      <c r="M42" s="72"/>
      <c r="N42" s="71"/>
      <c r="O42" s="79"/>
      <c r="P42" s="179"/>
    </row>
    <row r="43" spans="1:16" x14ac:dyDescent="0.25">
      <c r="A43" s="156">
        <v>8</v>
      </c>
      <c r="B43" s="111"/>
      <c r="C43" s="180" t="s">
        <v>80</v>
      </c>
      <c r="D43" s="113">
        <v>20</v>
      </c>
      <c r="E43" s="181" t="s">
        <v>67</v>
      </c>
      <c r="F43" s="181" t="s">
        <v>68</v>
      </c>
      <c r="G43" s="182">
        <v>20</v>
      </c>
      <c r="H43" s="182"/>
      <c r="I43" s="65"/>
      <c r="J43" s="183"/>
      <c r="K43" s="184"/>
      <c r="L43" s="184"/>
      <c r="M43" s="173"/>
      <c r="N43" s="173"/>
      <c r="O43" s="174"/>
      <c r="P43" s="110"/>
    </row>
    <row r="44" spans="1:16" ht="15.75" thickBot="1" x14ac:dyDescent="0.3">
      <c r="A44" s="185">
        <v>9</v>
      </c>
      <c r="B44" s="186"/>
      <c r="C44" s="187" t="s">
        <v>81</v>
      </c>
      <c r="D44" s="79">
        <v>11</v>
      </c>
      <c r="E44" s="188" t="s">
        <v>67</v>
      </c>
      <c r="F44" s="188" t="s">
        <v>82</v>
      </c>
      <c r="G44" s="189"/>
      <c r="H44" s="189">
        <v>11</v>
      </c>
      <c r="I44" s="190"/>
      <c r="J44" s="191"/>
      <c r="K44" s="192"/>
      <c r="L44" s="192"/>
      <c r="M44" s="193"/>
      <c r="N44" s="194"/>
      <c r="O44" s="195"/>
      <c r="P44" s="196"/>
    </row>
    <row r="45" spans="1:16" ht="15.75" thickBot="1" x14ac:dyDescent="0.3">
      <c r="A45" s="197"/>
      <c r="B45" s="138" t="s">
        <v>56</v>
      </c>
      <c r="C45" s="198"/>
      <c r="D45" s="139">
        <f>SUM(D36:D44)</f>
        <v>177</v>
      </c>
      <c r="E45" s="140"/>
      <c r="F45" s="140"/>
      <c r="G45" s="139">
        <f>SUM(G36:G44)</f>
        <v>80</v>
      </c>
      <c r="H45" s="199">
        <f>SUM(H36+H37+H38+H39+H40+H41+H42+H43+H44)</f>
        <v>97</v>
      </c>
      <c r="I45" s="141">
        <f>SUM(I36:I44)</f>
        <v>2</v>
      </c>
      <c r="J45" s="139">
        <f>SUM(J36:J43)</f>
        <v>2</v>
      </c>
      <c r="K45" s="139">
        <f>SUM(K36:K43)</f>
        <v>0</v>
      </c>
      <c r="L45" s="139">
        <f>SUM(L36:L43)</f>
        <v>1</v>
      </c>
      <c r="M45" s="139">
        <f>SUM(M36:M43)</f>
        <v>0</v>
      </c>
      <c r="N45" s="139">
        <f>SUM(N36:N44)</f>
        <v>1</v>
      </c>
      <c r="O45" s="143"/>
      <c r="P45" s="144">
        <f>SUM(P36:P43)</f>
        <v>0</v>
      </c>
    </row>
    <row r="46" spans="1:16" ht="23.25" x14ac:dyDescent="0.25">
      <c r="A46" s="200">
        <v>1</v>
      </c>
      <c r="B46" s="53" t="s">
        <v>83</v>
      </c>
      <c r="C46" s="158" t="s">
        <v>84</v>
      </c>
      <c r="D46" s="55">
        <v>26</v>
      </c>
      <c r="E46" s="105">
        <v>2</v>
      </c>
      <c r="F46" s="57" t="s">
        <v>39</v>
      </c>
      <c r="G46" s="201">
        <v>26</v>
      </c>
      <c r="H46" s="201"/>
      <c r="I46" s="201">
        <v>1</v>
      </c>
      <c r="J46" s="201"/>
      <c r="K46" s="201">
        <v>2</v>
      </c>
      <c r="L46" s="201"/>
      <c r="M46" s="201"/>
      <c r="N46" s="201"/>
      <c r="O46" s="201"/>
      <c r="P46" s="166"/>
    </row>
    <row r="47" spans="1:16" x14ac:dyDescent="0.25">
      <c r="A47" s="200">
        <v>2</v>
      </c>
      <c r="B47" s="202"/>
      <c r="C47" s="158" t="s">
        <v>85</v>
      </c>
      <c r="D47" s="55">
        <v>25</v>
      </c>
      <c r="E47" s="105">
        <v>2</v>
      </c>
      <c r="F47" s="57" t="s">
        <v>22</v>
      </c>
      <c r="G47" s="201">
        <v>25</v>
      </c>
      <c r="H47" s="201"/>
      <c r="I47" s="201"/>
      <c r="J47" s="201"/>
      <c r="K47" s="201">
        <v>2</v>
      </c>
      <c r="L47" s="201"/>
      <c r="M47" s="201"/>
      <c r="N47" s="203"/>
      <c r="O47" s="203"/>
      <c r="P47" s="110"/>
    </row>
    <row r="48" spans="1:16" x14ac:dyDescent="0.25">
      <c r="A48" s="200">
        <v>3</v>
      </c>
      <c r="B48" s="202"/>
      <c r="C48" s="158" t="s">
        <v>86</v>
      </c>
      <c r="D48" s="55">
        <v>25</v>
      </c>
      <c r="E48" s="105">
        <v>2</v>
      </c>
      <c r="F48" s="57" t="s">
        <v>22</v>
      </c>
      <c r="G48" s="201">
        <v>25</v>
      </c>
      <c r="H48" s="201"/>
      <c r="I48" s="201"/>
      <c r="J48" s="201"/>
      <c r="K48" s="201">
        <v>1</v>
      </c>
      <c r="L48" s="201"/>
      <c r="M48" s="201"/>
      <c r="N48" s="203"/>
      <c r="O48" s="203"/>
      <c r="P48" s="110"/>
    </row>
    <row r="49" spans="1:16" x14ac:dyDescent="0.25">
      <c r="A49" s="200">
        <v>4</v>
      </c>
      <c r="B49" s="202"/>
      <c r="C49" s="158" t="s">
        <v>87</v>
      </c>
      <c r="D49" s="55">
        <v>21</v>
      </c>
      <c r="E49" s="105">
        <v>2</v>
      </c>
      <c r="F49" s="57" t="s">
        <v>47</v>
      </c>
      <c r="G49" s="201">
        <v>21</v>
      </c>
      <c r="H49" s="201"/>
      <c r="I49" s="201">
        <v>1</v>
      </c>
      <c r="J49" s="201"/>
      <c r="K49" s="201"/>
      <c r="L49" s="201"/>
      <c r="M49" s="201"/>
      <c r="N49" s="203"/>
      <c r="O49" s="203"/>
      <c r="P49" s="110"/>
    </row>
    <row r="50" spans="1:16" x14ac:dyDescent="0.25">
      <c r="A50" s="200">
        <v>5</v>
      </c>
      <c r="B50" s="204"/>
      <c r="C50" s="204" t="s">
        <v>88</v>
      </c>
      <c r="D50" s="79">
        <v>5</v>
      </c>
      <c r="E50" s="72">
        <v>1</v>
      </c>
      <c r="F50" s="72">
        <v>5</v>
      </c>
      <c r="G50" s="205"/>
      <c r="H50" s="205">
        <v>5</v>
      </c>
      <c r="I50" s="205"/>
      <c r="J50" s="205"/>
      <c r="K50" s="205"/>
      <c r="L50" s="205"/>
      <c r="M50" s="205"/>
      <c r="N50" s="206"/>
      <c r="O50" s="206"/>
      <c r="P50" s="207"/>
    </row>
    <row r="51" spans="1:16" x14ac:dyDescent="0.25">
      <c r="A51" s="200">
        <v>6</v>
      </c>
      <c r="B51" s="204"/>
      <c r="C51" s="204" t="s">
        <v>89</v>
      </c>
      <c r="D51" s="79">
        <v>20</v>
      </c>
      <c r="E51" s="72">
        <v>2</v>
      </c>
      <c r="F51" s="81" t="s">
        <v>44</v>
      </c>
      <c r="G51" s="205"/>
      <c r="H51" s="205">
        <v>20</v>
      </c>
      <c r="I51" s="205"/>
      <c r="J51" s="208"/>
      <c r="K51" s="208"/>
      <c r="L51" s="208"/>
      <c r="M51" s="208"/>
      <c r="N51" s="209">
        <v>1</v>
      </c>
      <c r="O51" s="209"/>
      <c r="P51" s="210">
        <v>1</v>
      </c>
    </row>
    <row r="52" spans="1:16" x14ac:dyDescent="0.25">
      <c r="A52" s="200">
        <v>7</v>
      </c>
      <c r="B52" s="202"/>
      <c r="C52" s="211" t="s">
        <v>90</v>
      </c>
      <c r="D52" s="55">
        <v>24</v>
      </c>
      <c r="E52" s="212">
        <v>2</v>
      </c>
      <c r="F52" s="57" t="s">
        <v>32</v>
      </c>
      <c r="G52" s="213">
        <v>24</v>
      </c>
      <c r="H52" s="213"/>
      <c r="I52" s="55"/>
      <c r="J52" s="163"/>
      <c r="K52" s="162"/>
      <c r="L52" s="163"/>
      <c r="M52" s="164"/>
      <c r="N52" s="214"/>
      <c r="O52" s="215"/>
      <c r="P52" s="68"/>
    </row>
    <row r="53" spans="1:16" x14ac:dyDescent="0.25">
      <c r="A53" s="200">
        <v>8</v>
      </c>
      <c r="B53" s="202"/>
      <c r="C53" s="180" t="s">
        <v>91</v>
      </c>
      <c r="D53" s="55">
        <v>24</v>
      </c>
      <c r="E53" s="115" t="s">
        <v>92</v>
      </c>
      <c r="F53" s="115" t="s">
        <v>32</v>
      </c>
      <c r="G53" s="173">
        <v>24</v>
      </c>
      <c r="H53" s="173"/>
      <c r="I53" s="183">
        <v>3</v>
      </c>
      <c r="J53" s="163"/>
      <c r="K53" s="65">
        <v>3</v>
      </c>
      <c r="L53" s="65">
        <v>1</v>
      </c>
      <c r="M53" s="164"/>
      <c r="N53" s="216"/>
      <c r="O53" s="215"/>
      <c r="P53" s="68"/>
    </row>
    <row r="54" spans="1:16" x14ac:dyDescent="0.25">
      <c r="A54" s="200">
        <v>9</v>
      </c>
      <c r="B54" s="202"/>
      <c r="C54" s="158" t="s">
        <v>93</v>
      </c>
      <c r="D54" s="55">
        <v>24</v>
      </c>
      <c r="E54" s="106" t="s">
        <v>92</v>
      </c>
      <c r="F54" s="106" t="s">
        <v>32</v>
      </c>
      <c r="G54" s="164">
        <v>24</v>
      </c>
      <c r="H54" s="164"/>
      <c r="I54" s="161"/>
      <c r="J54" s="163"/>
      <c r="K54" s="162"/>
      <c r="L54" s="163"/>
      <c r="M54" s="164"/>
      <c r="N54" s="214"/>
      <c r="O54" s="215"/>
      <c r="P54" s="68"/>
    </row>
    <row r="55" spans="1:16" x14ac:dyDescent="0.25">
      <c r="A55" s="200">
        <v>10</v>
      </c>
      <c r="B55" s="217"/>
      <c r="C55" s="204" t="s">
        <v>94</v>
      </c>
      <c r="D55" s="79">
        <v>19</v>
      </c>
      <c r="E55" s="98" t="s">
        <v>92</v>
      </c>
      <c r="F55" s="98" t="s">
        <v>95</v>
      </c>
      <c r="G55" s="218"/>
      <c r="H55" s="218">
        <v>19</v>
      </c>
      <c r="I55" s="219"/>
      <c r="J55" s="218"/>
      <c r="K55" s="220"/>
      <c r="L55" s="220"/>
      <c r="M55" s="220"/>
      <c r="N55" s="221"/>
      <c r="O55" s="222"/>
      <c r="P55" s="88">
        <v>1</v>
      </c>
    </row>
    <row r="56" spans="1:16" x14ac:dyDescent="0.25">
      <c r="A56" s="200">
        <v>11</v>
      </c>
      <c r="B56" s="111"/>
      <c r="C56" s="223" t="s">
        <v>96</v>
      </c>
      <c r="D56" s="55">
        <v>24</v>
      </c>
      <c r="E56" s="106" t="s">
        <v>92</v>
      </c>
      <c r="F56" s="106" t="s">
        <v>32</v>
      </c>
      <c r="G56" s="161">
        <v>24</v>
      </c>
      <c r="H56" s="164"/>
      <c r="I56" s="161"/>
      <c r="J56" s="161"/>
      <c r="K56" s="162">
        <v>2</v>
      </c>
      <c r="L56" s="164"/>
      <c r="M56" s="164"/>
      <c r="N56" s="224"/>
      <c r="O56" s="225"/>
      <c r="P56" s="110"/>
    </row>
    <row r="57" spans="1:16" x14ac:dyDescent="0.25">
      <c r="A57" s="200">
        <v>12</v>
      </c>
      <c r="B57" s="90"/>
      <c r="C57" s="223" t="s">
        <v>97</v>
      </c>
      <c r="D57" s="55">
        <v>20</v>
      </c>
      <c r="E57" s="106" t="s">
        <v>92</v>
      </c>
      <c r="F57" s="106" t="s">
        <v>44</v>
      </c>
      <c r="G57" s="161">
        <v>20</v>
      </c>
      <c r="H57" s="164"/>
      <c r="I57" s="226">
        <v>2</v>
      </c>
      <c r="J57" s="161"/>
      <c r="K57" s="162">
        <v>1</v>
      </c>
      <c r="L57" s="164"/>
      <c r="M57" s="164"/>
      <c r="N57" s="224"/>
      <c r="O57" s="225"/>
      <c r="P57" s="110"/>
    </row>
    <row r="58" spans="1:16" x14ac:dyDescent="0.25">
      <c r="A58" s="200">
        <v>13</v>
      </c>
      <c r="B58" s="227"/>
      <c r="C58" s="227" t="s">
        <v>98</v>
      </c>
      <c r="D58" s="55">
        <v>20</v>
      </c>
      <c r="E58" s="115" t="s">
        <v>92</v>
      </c>
      <c r="F58" s="115" t="s">
        <v>44</v>
      </c>
      <c r="G58" s="183">
        <v>20</v>
      </c>
      <c r="H58" s="173"/>
      <c r="I58" s="183"/>
      <c r="J58" s="183"/>
      <c r="K58" s="173">
        <v>2</v>
      </c>
      <c r="L58" s="173"/>
      <c r="M58" s="173"/>
      <c r="N58" s="228"/>
      <c r="O58" s="225"/>
      <c r="P58" s="110"/>
    </row>
    <row r="59" spans="1:16" x14ac:dyDescent="0.25">
      <c r="A59" s="200">
        <v>14</v>
      </c>
      <c r="B59" s="223"/>
      <c r="C59" s="223" t="s">
        <v>99</v>
      </c>
      <c r="D59" s="55">
        <v>11</v>
      </c>
      <c r="E59" s="106" t="s">
        <v>67</v>
      </c>
      <c r="F59" s="106" t="s">
        <v>82</v>
      </c>
      <c r="G59" s="161">
        <v>11</v>
      </c>
      <c r="H59" s="164"/>
      <c r="I59" s="161"/>
      <c r="J59" s="161"/>
      <c r="K59" s="164"/>
      <c r="L59" s="164"/>
      <c r="M59" s="164"/>
      <c r="N59" s="224"/>
      <c r="O59" s="225"/>
      <c r="P59" s="229">
        <v>1</v>
      </c>
    </row>
    <row r="60" spans="1:16" x14ac:dyDescent="0.25">
      <c r="A60" s="200">
        <v>15</v>
      </c>
      <c r="B60" s="217"/>
      <c r="C60" s="230" t="s">
        <v>100</v>
      </c>
      <c r="D60" s="79">
        <v>4</v>
      </c>
      <c r="E60" s="231">
        <v>1</v>
      </c>
      <c r="F60" s="231">
        <v>4</v>
      </c>
      <c r="G60" s="232"/>
      <c r="H60" s="232">
        <v>4</v>
      </c>
      <c r="I60" s="232"/>
      <c r="J60" s="232"/>
      <c r="K60" s="232"/>
      <c r="L60" s="232"/>
      <c r="M60" s="232"/>
      <c r="N60" s="232"/>
      <c r="O60" s="232"/>
      <c r="P60" s="233">
        <v>1</v>
      </c>
    </row>
    <row r="61" spans="1:16" x14ac:dyDescent="0.25">
      <c r="A61" s="200">
        <v>16</v>
      </c>
      <c r="B61" s="202"/>
      <c r="C61" s="223" t="s">
        <v>101</v>
      </c>
      <c r="D61" s="55">
        <v>25</v>
      </c>
      <c r="E61" s="106" t="s">
        <v>92</v>
      </c>
      <c r="F61" s="106" t="s">
        <v>22</v>
      </c>
      <c r="G61" s="161">
        <v>25</v>
      </c>
      <c r="H61" s="164"/>
      <c r="I61" s="161"/>
      <c r="J61" s="161"/>
      <c r="K61" s="162">
        <v>3</v>
      </c>
      <c r="L61" s="164">
        <v>1</v>
      </c>
      <c r="M61" s="164"/>
      <c r="N61" s="224"/>
      <c r="O61" s="225"/>
      <c r="P61" s="110"/>
    </row>
    <row r="62" spans="1:16" x14ac:dyDescent="0.25">
      <c r="A62" s="200">
        <v>17</v>
      </c>
      <c r="B62" s="227"/>
      <c r="C62" s="227" t="s">
        <v>102</v>
      </c>
      <c r="D62" s="55">
        <v>21</v>
      </c>
      <c r="E62" s="115" t="s">
        <v>92</v>
      </c>
      <c r="F62" s="115" t="s">
        <v>47</v>
      </c>
      <c r="G62" s="183">
        <v>21</v>
      </c>
      <c r="H62" s="173"/>
      <c r="I62" s="183">
        <v>1</v>
      </c>
      <c r="J62" s="183"/>
      <c r="K62" s="234"/>
      <c r="L62" s="173"/>
      <c r="M62" s="173"/>
      <c r="N62" s="228"/>
      <c r="O62" s="225"/>
      <c r="P62" s="110"/>
    </row>
    <row r="63" spans="1:16" ht="15.75" thickBot="1" x14ac:dyDescent="0.3">
      <c r="A63" s="200">
        <v>18</v>
      </c>
      <c r="B63" s="217"/>
      <c r="C63" s="235" t="s">
        <v>103</v>
      </c>
      <c r="D63" s="79">
        <v>16</v>
      </c>
      <c r="E63" s="236">
        <v>2</v>
      </c>
      <c r="F63" s="237" t="s">
        <v>104</v>
      </c>
      <c r="G63" s="238"/>
      <c r="H63" s="238">
        <v>16</v>
      </c>
      <c r="I63" s="238"/>
      <c r="J63" s="238"/>
      <c r="K63" s="238"/>
      <c r="L63" s="238"/>
      <c r="M63" s="238"/>
      <c r="N63" s="238"/>
      <c r="O63" s="239"/>
      <c r="P63" s="240"/>
    </row>
    <row r="64" spans="1:16" ht="15.75" thickBot="1" x14ac:dyDescent="0.3">
      <c r="A64" s="241"/>
      <c r="B64" s="242" t="s">
        <v>56</v>
      </c>
      <c r="C64" s="243"/>
      <c r="D64" s="139">
        <f>SUM(D46:D63)</f>
        <v>354</v>
      </c>
      <c r="E64" s="140"/>
      <c r="F64" s="140"/>
      <c r="G64" s="139">
        <f t="shared" ref="G64:N64" si="1">SUM(G46:G63)</f>
        <v>290</v>
      </c>
      <c r="H64" s="139">
        <f t="shared" si="1"/>
        <v>64</v>
      </c>
      <c r="I64" s="141">
        <f t="shared" si="1"/>
        <v>8</v>
      </c>
      <c r="J64" s="139">
        <f t="shared" si="1"/>
        <v>0</v>
      </c>
      <c r="K64" s="139">
        <f t="shared" si="1"/>
        <v>16</v>
      </c>
      <c r="L64" s="139">
        <f t="shared" si="1"/>
        <v>2</v>
      </c>
      <c r="M64" s="139">
        <f t="shared" si="1"/>
        <v>0</v>
      </c>
      <c r="N64" s="139">
        <f t="shared" si="1"/>
        <v>1</v>
      </c>
      <c r="O64" s="143"/>
      <c r="P64" s="144">
        <f>SUM(P46:P63)</f>
        <v>4</v>
      </c>
    </row>
    <row r="65" spans="1:16" ht="21" x14ac:dyDescent="0.25">
      <c r="A65" s="244">
        <v>1</v>
      </c>
      <c r="B65" s="245" t="s">
        <v>105</v>
      </c>
      <c r="C65" s="158" t="s">
        <v>106</v>
      </c>
      <c r="D65" s="55">
        <v>25</v>
      </c>
      <c r="E65" s="212">
        <v>2</v>
      </c>
      <c r="F65" s="57" t="s">
        <v>22</v>
      </c>
      <c r="G65" s="55">
        <v>25</v>
      </c>
      <c r="H65" s="58"/>
      <c r="I65" s="65"/>
      <c r="J65" s="60"/>
      <c r="K65" s="246">
        <v>2</v>
      </c>
      <c r="L65" s="55"/>
      <c r="M65" s="55"/>
      <c r="N65" s="55"/>
      <c r="O65" s="58"/>
      <c r="P65" s="247"/>
    </row>
    <row r="66" spans="1:16" x14ac:dyDescent="0.25">
      <c r="A66" s="244">
        <v>2</v>
      </c>
      <c r="B66" s="245"/>
      <c r="C66" s="158" t="s">
        <v>107</v>
      </c>
      <c r="D66" s="55">
        <v>22</v>
      </c>
      <c r="E66" s="212">
        <v>2</v>
      </c>
      <c r="F66" s="57" t="s">
        <v>51</v>
      </c>
      <c r="G66" s="65">
        <v>22</v>
      </c>
      <c r="H66" s="58"/>
      <c r="I66" s="65"/>
      <c r="J66" s="60"/>
      <c r="K66" s="248" t="s">
        <v>108</v>
      </c>
      <c r="L66" s="55"/>
      <c r="M66" s="55"/>
      <c r="N66" s="65"/>
      <c r="O66" s="58"/>
      <c r="P66" s="247"/>
    </row>
    <row r="67" spans="1:16" ht="15.75" thickBot="1" x14ac:dyDescent="0.3">
      <c r="A67" s="249">
        <v>3</v>
      </c>
      <c r="B67" s="250"/>
      <c r="C67" s="251" t="s">
        <v>109</v>
      </c>
      <c r="D67" s="55">
        <v>16</v>
      </c>
      <c r="E67" s="212">
        <v>2</v>
      </c>
      <c r="F67" s="57" t="s">
        <v>104</v>
      </c>
      <c r="G67" s="65">
        <v>16</v>
      </c>
      <c r="H67" s="58"/>
      <c r="I67" s="65"/>
      <c r="J67" s="60"/>
      <c r="K67" s="248" t="s">
        <v>67</v>
      </c>
      <c r="L67" s="55"/>
      <c r="M67" s="55"/>
      <c r="N67" s="65"/>
      <c r="O67" s="58"/>
      <c r="P67" s="252"/>
    </row>
    <row r="68" spans="1:16" ht="15.75" thickBot="1" x14ac:dyDescent="0.3">
      <c r="A68" s="241"/>
      <c r="B68" s="253" t="s">
        <v>56</v>
      </c>
      <c r="C68" s="253"/>
      <c r="D68" s="139">
        <f>SUM(D65:D67)</f>
        <v>63</v>
      </c>
      <c r="E68" s="140"/>
      <c r="F68" s="140"/>
      <c r="G68" s="139">
        <f>SUM(G65:G67)</f>
        <v>63</v>
      </c>
      <c r="H68" s="139">
        <f t="shared" ref="H68:N68" si="2">SUM(H65:H67)</f>
        <v>0</v>
      </c>
      <c r="I68" s="141">
        <f>SUM(I65:I67)</f>
        <v>0</v>
      </c>
      <c r="J68" s="141">
        <f t="shared" si="2"/>
        <v>0</v>
      </c>
      <c r="K68" s="199">
        <f>SUM(K65+K66+K67)</f>
        <v>6</v>
      </c>
      <c r="L68" s="139">
        <f t="shared" si="2"/>
        <v>0</v>
      </c>
      <c r="M68" s="139">
        <f t="shared" si="2"/>
        <v>0</v>
      </c>
      <c r="N68" s="139">
        <f t="shared" si="2"/>
        <v>0</v>
      </c>
      <c r="O68" s="143"/>
      <c r="P68" s="144">
        <f>SUM(P65:P67)</f>
        <v>0</v>
      </c>
    </row>
    <row r="69" spans="1:16" ht="22.5" x14ac:dyDescent="0.25">
      <c r="A69" s="244">
        <v>1</v>
      </c>
      <c r="B69" s="254" t="s">
        <v>110</v>
      </c>
      <c r="C69" s="223" t="s">
        <v>111</v>
      </c>
      <c r="D69" s="55">
        <v>25</v>
      </c>
      <c r="E69" s="212">
        <v>2</v>
      </c>
      <c r="F69" s="106" t="s">
        <v>22</v>
      </c>
      <c r="G69" s="201">
        <v>25</v>
      </c>
      <c r="H69" s="164"/>
      <c r="I69" s="161"/>
      <c r="J69" s="161"/>
      <c r="K69" s="162"/>
      <c r="L69" s="164">
        <v>1</v>
      </c>
      <c r="M69" s="164"/>
      <c r="N69" s="224"/>
      <c r="O69" s="255"/>
      <c r="P69" s="247"/>
    </row>
    <row r="70" spans="1:16" x14ac:dyDescent="0.25">
      <c r="A70" s="244">
        <v>2</v>
      </c>
      <c r="B70" s="254"/>
      <c r="C70" s="78" t="s">
        <v>112</v>
      </c>
      <c r="D70" s="71">
        <v>22</v>
      </c>
      <c r="E70" s="72">
        <v>2</v>
      </c>
      <c r="F70" s="81" t="s">
        <v>51</v>
      </c>
      <c r="G70" s="256"/>
      <c r="H70" s="79">
        <v>22</v>
      </c>
      <c r="I70" s="256"/>
      <c r="J70" s="256"/>
      <c r="K70" s="256"/>
      <c r="L70" s="256"/>
      <c r="M70" s="256"/>
      <c r="N70" s="209">
        <v>1</v>
      </c>
      <c r="O70" s="256"/>
      <c r="P70" s="257"/>
    </row>
    <row r="71" spans="1:16" x14ac:dyDescent="0.25">
      <c r="A71" s="244">
        <v>3</v>
      </c>
      <c r="B71" s="254"/>
      <c r="C71" s="223" t="s">
        <v>113</v>
      </c>
      <c r="D71" s="55">
        <v>23</v>
      </c>
      <c r="E71" s="212">
        <v>2</v>
      </c>
      <c r="F71" s="106" t="s">
        <v>114</v>
      </c>
      <c r="G71" s="201">
        <v>23</v>
      </c>
      <c r="H71" s="164"/>
      <c r="I71" s="161"/>
      <c r="J71" s="161"/>
      <c r="K71" s="162">
        <v>1</v>
      </c>
      <c r="L71" s="164">
        <v>2</v>
      </c>
      <c r="M71" s="258"/>
      <c r="N71" s="259"/>
      <c r="O71" s="255"/>
      <c r="P71" s="247"/>
    </row>
    <row r="72" spans="1:16" x14ac:dyDescent="0.25">
      <c r="A72" s="244">
        <v>4</v>
      </c>
      <c r="B72" s="260"/>
      <c r="C72" s="261" t="s">
        <v>115</v>
      </c>
      <c r="D72" s="55">
        <v>23</v>
      </c>
      <c r="E72" s="212">
        <v>2</v>
      </c>
      <c r="F72" s="159" t="s">
        <v>49</v>
      </c>
      <c r="G72" s="160">
        <v>23</v>
      </c>
      <c r="H72" s="160"/>
      <c r="I72" s="262"/>
      <c r="J72" s="262"/>
      <c r="K72" s="263">
        <v>1</v>
      </c>
      <c r="L72" s="160"/>
      <c r="M72" s="160"/>
      <c r="N72" s="264"/>
      <c r="O72" s="215"/>
      <c r="P72" s="265"/>
    </row>
    <row r="73" spans="1:16" ht="15.75" thickBot="1" x14ac:dyDescent="0.3">
      <c r="A73" s="244">
        <v>5</v>
      </c>
      <c r="B73" s="260"/>
      <c r="C73" s="112" t="s">
        <v>116</v>
      </c>
      <c r="D73" s="55">
        <v>18</v>
      </c>
      <c r="E73" s="212">
        <v>2</v>
      </c>
      <c r="F73" s="115" t="s">
        <v>117</v>
      </c>
      <c r="G73" s="173">
        <v>18</v>
      </c>
      <c r="H73" s="164"/>
      <c r="I73" s="161"/>
      <c r="J73" s="161"/>
      <c r="K73" s="162"/>
      <c r="L73" s="164">
        <v>1</v>
      </c>
      <c r="M73" s="164"/>
      <c r="N73" s="224"/>
      <c r="O73" s="215"/>
      <c r="P73" s="265"/>
    </row>
    <row r="74" spans="1:16" ht="15.75" thickBot="1" x14ac:dyDescent="0.3">
      <c r="A74" s="241"/>
      <c r="B74" s="138" t="s">
        <v>56</v>
      </c>
      <c r="C74" s="138"/>
      <c r="D74" s="139">
        <f>SUM(D69:D73)</f>
        <v>111</v>
      </c>
      <c r="E74" s="140"/>
      <c r="F74" s="140"/>
      <c r="G74" s="139">
        <f>SUM(G69:G73)</f>
        <v>89</v>
      </c>
      <c r="H74" s="139">
        <f t="shared" ref="H74:N74" si="3">SUM(H69:H73)</f>
        <v>22</v>
      </c>
      <c r="I74" s="141">
        <f>SUM(I69:I73)</f>
        <v>0</v>
      </c>
      <c r="J74" s="141">
        <f t="shared" si="3"/>
        <v>0</v>
      </c>
      <c r="K74" s="139">
        <f t="shared" si="3"/>
        <v>2</v>
      </c>
      <c r="L74" s="139">
        <f t="shared" si="3"/>
        <v>4</v>
      </c>
      <c r="M74" s="139">
        <f t="shared" si="3"/>
        <v>0</v>
      </c>
      <c r="N74" s="266">
        <f t="shared" si="3"/>
        <v>1</v>
      </c>
      <c r="O74" s="267"/>
      <c r="P74" s="144">
        <f>SUM(P69:P73)</f>
        <v>0</v>
      </c>
    </row>
    <row r="75" spans="1:16" x14ac:dyDescent="0.25">
      <c r="A75" s="268">
        <v>1</v>
      </c>
      <c r="B75" s="269" t="s">
        <v>118</v>
      </c>
      <c r="C75" s="158" t="s">
        <v>119</v>
      </c>
      <c r="D75" s="55">
        <v>26</v>
      </c>
      <c r="E75" s="106" t="s">
        <v>92</v>
      </c>
      <c r="F75" s="106" t="s">
        <v>39</v>
      </c>
      <c r="G75" s="164">
        <v>26</v>
      </c>
      <c r="H75" s="163"/>
      <c r="I75" s="161"/>
      <c r="J75" s="270"/>
      <c r="K75" s="162">
        <v>2</v>
      </c>
      <c r="L75" s="164">
        <v>2</v>
      </c>
      <c r="M75" s="164"/>
      <c r="N75" s="224"/>
      <c r="O75" s="255"/>
      <c r="P75" s="271"/>
    </row>
    <row r="76" spans="1:16" x14ac:dyDescent="0.25">
      <c r="A76" s="268">
        <v>2</v>
      </c>
      <c r="B76" s="269"/>
      <c r="C76" s="78" t="s">
        <v>120</v>
      </c>
      <c r="D76" s="79">
        <v>23</v>
      </c>
      <c r="E76" s="72">
        <v>2</v>
      </c>
      <c r="F76" s="81" t="s">
        <v>49</v>
      </c>
      <c r="G76" s="256"/>
      <c r="H76" s="79">
        <v>23</v>
      </c>
      <c r="I76" s="256"/>
      <c r="J76" s="256"/>
      <c r="K76" s="256"/>
      <c r="L76" s="256"/>
      <c r="M76" s="256"/>
      <c r="N76" s="79"/>
      <c r="O76" s="256"/>
      <c r="P76" s="257"/>
    </row>
    <row r="77" spans="1:16" x14ac:dyDescent="0.25">
      <c r="A77" s="268">
        <v>3</v>
      </c>
      <c r="B77" s="269"/>
      <c r="C77" s="158" t="s">
        <v>121</v>
      </c>
      <c r="D77" s="55">
        <v>25</v>
      </c>
      <c r="E77" s="212">
        <v>2</v>
      </c>
      <c r="F77" s="106" t="s">
        <v>22</v>
      </c>
      <c r="G77" s="164">
        <v>25</v>
      </c>
      <c r="H77" s="163"/>
      <c r="I77" s="161"/>
      <c r="J77" s="270"/>
      <c r="K77" s="162">
        <v>2</v>
      </c>
      <c r="L77" s="272"/>
      <c r="M77" s="258"/>
      <c r="N77" s="259"/>
      <c r="O77" s="255"/>
      <c r="P77" s="271"/>
    </row>
    <row r="78" spans="1:16" x14ac:dyDescent="0.25">
      <c r="A78" s="273">
        <v>4</v>
      </c>
      <c r="B78" s="274"/>
      <c r="C78" s="275" t="s">
        <v>122</v>
      </c>
      <c r="D78" s="55">
        <v>20</v>
      </c>
      <c r="E78" s="212">
        <v>2</v>
      </c>
      <c r="F78" s="276" t="s">
        <v>44</v>
      </c>
      <c r="G78" s="277">
        <v>20</v>
      </c>
      <c r="H78" s="278"/>
      <c r="I78" s="279"/>
      <c r="J78" s="280"/>
      <c r="K78" s="281">
        <v>1</v>
      </c>
      <c r="L78" s="278"/>
      <c r="M78" s="277"/>
      <c r="N78" s="282"/>
      <c r="O78" s="215"/>
      <c r="P78" s="283"/>
    </row>
    <row r="79" spans="1:16" ht="15.75" thickBot="1" x14ac:dyDescent="0.3">
      <c r="A79" s="284">
        <v>5</v>
      </c>
      <c r="B79" s="285"/>
      <c r="C79" s="286" t="s">
        <v>123</v>
      </c>
      <c r="D79" s="55">
        <v>20</v>
      </c>
      <c r="E79" s="212">
        <v>2</v>
      </c>
      <c r="F79" s="287" t="s">
        <v>44</v>
      </c>
      <c r="G79" s="288">
        <v>20</v>
      </c>
      <c r="H79" s="289"/>
      <c r="I79" s="290"/>
      <c r="J79" s="290"/>
      <c r="K79" s="291">
        <v>1</v>
      </c>
      <c r="L79" s="289"/>
      <c r="M79" s="288"/>
      <c r="N79" s="292"/>
      <c r="O79" s="293"/>
      <c r="P79" s="252"/>
    </row>
    <row r="80" spans="1:16" ht="15.75" thickBot="1" x14ac:dyDescent="0.3">
      <c r="A80" s="294"/>
      <c r="B80" s="295" t="s">
        <v>56</v>
      </c>
      <c r="C80" s="295"/>
      <c r="D80" s="296">
        <f>SUM(D75:D79)</f>
        <v>114</v>
      </c>
      <c r="E80" s="140"/>
      <c r="F80" s="140"/>
      <c r="G80" s="139">
        <f>SUM(G75:G79)</f>
        <v>91</v>
      </c>
      <c r="H80" s="139">
        <f>SUM(H75+H76+H77+H78+H79)</f>
        <v>23</v>
      </c>
      <c r="I80" s="141">
        <f>SUM(I75:I79)</f>
        <v>0</v>
      </c>
      <c r="J80" s="141">
        <v>0</v>
      </c>
      <c r="K80" s="139">
        <f>SUM(K75:K79)</f>
        <v>6</v>
      </c>
      <c r="L80" s="139">
        <f>SUM(L75,L78,L79)</f>
        <v>2</v>
      </c>
      <c r="M80" s="139">
        <f>SUM(M75:M79)</f>
        <v>0</v>
      </c>
      <c r="N80" s="266">
        <f>SUM(N75:N79)</f>
        <v>0</v>
      </c>
      <c r="O80" s="267"/>
      <c r="P80" s="144">
        <f>SUM(P75:P79)</f>
        <v>0</v>
      </c>
    </row>
    <row r="81" spans="1:16" ht="22.5" x14ac:dyDescent="0.25">
      <c r="A81" s="297">
        <v>1</v>
      </c>
      <c r="B81" s="157" t="s">
        <v>124</v>
      </c>
      <c r="C81" s="298" t="s">
        <v>125</v>
      </c>
      <c r="D81" s="55">
        <v>8</v>
      </c>
      <c r="E81" s="106" t="s">
        <v>67</v>
      </c>
      <c r="F81" s="106" t="s">
        <v>53</v>
      </c>
      <c r="G81" s="161">
        <v>8</v>
      </c>
      <c r="H81" s="161"/>
      <c r="I81" s="161"/>
      <c r="J81" s="161"/>
      <c r="K81" s="246">
        <v>1</v>
      </c>
      <c r="L81" s="161">
        <v>8</v>
      </c>
      <c r="M81" s="161"/>
      <c r="N81" s="299"/>
      <c r="O81" s="255"/>
      <c r="P81" s="300"/>
    </row>
    <row r="82" spans="1:16" x14ac:dyDescent="0.25">
      <c r="A82" s="301">
        <v>2</v>
      </c>
      <c r="B82" s="302"/>
      <c r="C82" s="302" t="s">
        <v>126</v>
      </c>
      <c r="D82" s="79">
        <v>2</v>
      </c>
      <c r="E82" s="72" t="s">
        <v>67</v>
      </c>
      <c r="F82" s="72" t="s">
        <v>92</v>
      </c>
      <c r="G82" s="205"/>
      <c r="H82" s="205">
        <v>2</v>
      </c>
      <c r="I82" s="205"/>
      <c r="J82" s="205"/>
      <c r="K82" s="205"/>
      <c r="L82" s="205">
        <v>2</v>
      </c>
      <c r="M82" s="205"/>
      <c r="N82" s="205"/>
      <c r="O82" s="205"/>
      <c r="P82" s="303"/>
    </row>
    <row r="83" spans="1:16" x14ac:dyDescent="0.25">
      <c r="A83" s="301">
        <v>3</v>
      </c>
      <c r="B83" s="177"/>
      <c r="C83" s="304" t="s">
        <v>127</v>
      </c>
      <c r="D83" s="55">
        <v>11</v>
      </c>
      <c r="E83" s="115" t="s">
        <v>67</v>
      </c>
      <c r="F83" s="115" t="s">
        <v>82</v>
      </c>
      <c r="G83" s="183">
        <v>11</v>
      </c>
      <c r="H83" s="183"/>
      <c r="I83" s="183">
        <v>1</v>
      </c>
      <c r="J83" s="183"/>
      <c r="K83" s="305"/>
      <c r="L83" s="183">
        <v>11</v>
      </c>
      <c r="M83" s="183"/>
      <c r="N83" s="183"/>
      <c r="O83" s="174"/>
      <c r="P83" s="306"/>
    </row>
    <row r="84" spans="1:16" ht="15.75" thickBot="1" x14ac:dyDescent="0.3">
      <c r="A84" s="307">
        <v>4</v>
      </c>
      <c r="B84" s="308"/>
      <c r="C84" s="308" t="s">
        <v>128</v>
      </c>
      <c r="D84" s="79">
        <v>2</v>
      </c>
      <c r="E84" s="309">
        <v>1</v>
      </c>
      <c r="F84" s="309">
        <v>2</v>
      </c>
      <c r="G84" s="310"/>
      <c r="H84" s="310">
        <v>2</v>
      </c>
      <c r="I84" s="310"/>
      <c r="J84" s="310"/>
      <c r="K84" s="310"/>
      <c r="L84" s="310">
        <v>2</v>
      </c>
      <c r="M84" s="310"/>
      <c r="N84" s="310"/>
      <c r="O84" s="310"/>
      <c r="P84" s="311"/>
    </row>
    <row r="85" spans="1:16" ht="15.75" thickBot="1" x14ac:dyDescent="0.3">
      <c r="A85" s="294"/>
      <c r="B85" s="295" t="s">
        <v>56</v>
      </c>
      <c r="C85" s="295"/>
      <c r="D85" s="139">
        <f>SUM(D81:D84)</f>
        <v>23</v>
      </c>
      <c r="E85" s="140"/>
      <c r="F85" s="140"/>
      <c r="G85" s="139">
        <f>SUM(G81:G84)</f>
        <v>19</v>
      </c>
      <c r="H85" s="139">
        <f>SUM(H81:H84)</f>
        <v>4</v>
      </c>
      <c r="I85" s="141">
        <f>SUM(I81:I84)</f>
        <v>1</v>
      </c>
      <c r="J85" s="141">
        <v>0</v>
      </c>
      <c r="K85" s="139">
        <f>SUM(K81:K84)</f>
        <v>1</v>
      </c>
      <c r="L85" s="139">
        <f>SUM(L81:L84)</f>
        <v>23</v>
      </c>
      <c r="M85" s="139">
        <f>SUM(M81:M81)</f>
        <v>0</v>
      </c>
      <c r="N85" s="266">
        <f>SUM(N81:N81)</f>
        <v>0</v>
      </c>
      <c r="O85" s="267"/>
      <c r="P85" s="144">
        <f>SUM(P81:P81)</f>
        <v>0</v>
      </c>
    </row>
    <row r="86" spans="1:16" ht="23.45" customHeight="1" x14ac:dyDescent="0.25">
      <c r="A86" s="312">
        <v>1</v>
      </c>
      <c r="B86" s="313" t="s">
        <v>129</v>
      </c>
      <c r="C86" s="314" t="s">
        <v>130</v>
      </c>
      <c r="D86" s="315">
        <v>22</v>
      </c>
      <c r="E86" s="316">
        <v>1</v>
      </c>
      <c r="F86" s="316">
        <v>22</v>
      </c>
      <c r="G86" s="317"/>
      <c r="H86" s="317">
        <v>22</v>
      </c>
      <c r="I86" s="318"/>
      <c r="J86" s="318"/>
      <c r="K86" s="319"/>
      <c r="L86" s="319"/>
      <c r="M86" s="319"/>
      <c r="N86" s="320"/>
      <c r="O86" s="321"/>
      <c r="P86" s="322">
        <v>1</v>
      </c>
    </row>
    <row r="87" spans="1:16" x14ac:dyDescent="0.25">
      <c r="A87" s="244"/>
      <c r="B87" s="323"/>
      <c r="C87" s="302" t="s">
        <v>131</v>
      </c>
      <c r="D87" s="71">
        <v>23</v>
      </c>
      <c r="E87" s="324">
        <v>1</v>
      </c>
      <c r="F87" s="324">
        <v>23</v>
      </c>
      <c r="G87" s="325"/>
      <c r="H87" s="325">
        <v>23</v>
      </c>
      <c r="I87" s="326"/>
      <c r="J87" s="326"/>
      <c r="K87" s="327"/>
      <c r="L87" s="327"/>
      <c r="M87" s="327"/>
      <c r="N87" s="328"/>
      <c r="O87" s="329"/>
      <c r="P87" s="330">
        <v>1</v>
      </c>
    </row>
    <row r="88" spans="1:16" x14ac:dyDescent="0.25">
      <c r="A88" s="244"/>
      <c r="B88" s="323"/>
      <c r="C88" s="302" t="s">
        <v>132</v>
      </c>
      <c r="D88" s="71">
        <v>14</v>
      </c>
      <c r="E88" s="72">
        <v>1</v>
      </c>
      <c r="F88" s="72">
        <v>14</v>
      </c>
      <c r="G88" s="205"/>
      <c r="H88" s="205">
        <v>14</v>
      </c>
      <c r="I88" s="219"/>
      <c r="J88" s="219"/>
      <c r="K88" s="218"/>
      <c r="L88" s="218"/>
      <c r="M88" s="218"/>
      <c r="N88" s="331"/>
      <c r="O88" s="332"/>
      <c r="P88" s="330"/>
    </row>
    <row r="89" spans="1:16" x14ac:dyDescent="0.25">
      <c r="A89" s="244">
        <v>2</v>
      </c>
      <c r="B89" s="333"/>
      <c r="C89" s="302" t="s">
        <v>133</v>
      </c>
      <c r="D89" s="71">
        <v>16</v>
      </c>
      <c r="E89" s="334">
        <v>1</v>
      </c>
      <c r="F89" s="334">
        <v>16</v>
      </c>
      <c r="G89" s="335"/>
      <c r="H89" s="335">
        <v>16</v>
      </c>
      <c r="I89" s="336"/>
      <c r="J89" s="336"/>
      <c r="K89" s="325"/>
      <c r="L89" s="337"/>
      <c r="M89" s="337"/>
      <c r="N89" s="338"/>
      <c r="O89" s="339"/>
      <c r="P89" s="340"/>
    </row>
    <row r="90" spans="1:16" ht="15.75" thickBot="1" x14ac:dyDescent="0.3">
      <c r="A90" s="244">
        <v>3</v>
      </c>
      <c r="B90" s="333"/>
      <c r="C90" s="302" t="s">
        <v>134</v>
      </c>
      <c r="D90" s="71">
        <v>24</v>
      </c>
      <c r="E90" s="81" t="s">
        <v>67</v>
      </c>
      <c r="F90" s="81" t="s">
        <v>135</v>
      </c>
      <c r="G90" s="341"/>
      <c r="H90" s="341">
        <v>24</v>
      </c>
      <c r="I90" s="219"/>
      <c r="J90" s="219"/>
      <c r="K90" s="218">
        <v>1</v>
      </c>
      <c r="L90" s="218"/>
      <c r="M90" s="218"/>
      <c r="N90" s="331"/>
      <c r="O90" s="342"/>
      <c r="P90" s="343">
        <v>1</v>
      </c>
    </row>
    <row r="91" spans="1:16" ht="15.75" thickBot="1" x14ac:dyDescent="0.3">
      <c r="A91" s="344"/>
      <c r="B91" s="345" t="s">
        <v>56</v>
      </c>
      <c r="C91" s="345"/>
      <c r="D91" s="346">
        <f>SUM(D86:D90)</f>
        <v>99</v>
      </c>
      <c r="E91" s="346"/>
      <c r="F91" s="346"/>
      <c r="G91" s="346"/>
      <c r="H91" s="346">
        <f>SUM(H86:H90)</f>
        <v>99</v>
      </c>
      <c r="I91" s="346"/>
      <c r="J91" s="346">
        <f>SUM(I91)</f>
        <v>0</v>
      </c>
      <c r="K91" s="346">
        <f>SUM(K86:K90)</f>
        <v>1</v>
      </c>
      <c r="L91" s="346">
        <f>SUM(L86:L90)</f>
        <v>0</v>
      </c>
      <c r="M91" s="346">
        <f>SUM(M86:M90)</f>
        <v>0</v>
      </c>
      <c r="N91" s="346">
        <f>SUM(N86:N90)</f>
        <v>0</v>
      </c>
      <c r="O91" s="346"/>
      <c r="P91" s="347">
        <f>SUM(P86:P90)</f>
        <v>3</v>
      </c>
    </row>
    <row r="92" spans="1:16" ht="15.75" thickBot="1" x14ac:dyDescent="0.3">
      <c r="A92" s="241"/>
      <c r="B92" s="348" t="s">
        <v>136</v>
      </c>
      <c r="C92" s="348"/>
      <c r="D92" s="349">
        <f>SUM(D91,D85,D80,D74,D68,D64,D45,D35,D28)</f>
        <v>1583</v>
      </c>
      <c r="E92" s="350"/>
      <c r="F92" s="350"/>
      <c r="G92" s="351">
        <f>SUM(G85,G80,G74,G68,G64,G45,G35,G28)</f>
        <v>1177</v>
      </c>
      <c r="H92" s="352">
        <f>SUM(H28,H35,H45,H64,H68,H74,H80,H85,H91)</f>
        <v>406</v>
      </c>
      <c r="I92" s="351">
        <f t="shared" ref="I92:N92" si="4">SUM(I91,I85,I80,I74,I68,I64,I45,I35,I28)</f>
        <v>16</v>
      </c>
      <c r="J92" s="351">
        <f t="shared" si="4"/>
        <v>3</v>
      </c>
      <c r="K92" s="352">
        <f t="shared" si="4"/>
        <v>56</v>
      </c>
      <c r="L92" s="349">
        <f t="shared" si="4"/>
        <v>36</v>
      </c>
      <c r="M92" s="349">
        <f t="shared" si="4"/>
        <v>0</v>
      </c>
      <c r="N92" s="349">
        <f t="shared" si="4"/>
        <v>3</v>
      </c>
      <c r="O92" s="353"/>
      <c r="P92" s="354">
        <f>SUM(P91,P85,P80,P74,P68,P64,P45,P35,P28)</f>
        <v>9</v>
      </c>
    </row>
  </sheetData>
  <mergeCells count="10">
    <mergeCell ref="B68:C68"/>
    <mergeCell ref="D3:D4"/>
    <mergeCell ref="F3:F4"/>
    <mergeCell ref="I3:J3"/>
    <mergeCell ref="M3:N3"/>
    <mergeCell ref="O3:O4"/>
    <mergeCell ref="I4:J4"/>
    <mergeCell ref="K4:K5"/>
    <mergeCell ref="L4:L5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01.03.21</vt:lpstr>
      <vt:lpstr>01.02.21</vt:lpstr>
      <vt:lpstr>01.01.21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2021-03-16T07:43:20Z</dcterms:modified>
</cp:coreProperties>
</file>