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01.09.21" sheetId="9" r:id="rId1"/>
    <sheet name="01.08.21" sheetId="8" r:id="rId2"/>
    <sheet name="01.07.21" sheetId="7" r:id="rId3"/>
    <sheet name="01.06.21" sheetId="6" r:id="rId4"/>
    <sheet name="01.05.21" sheetId="5" r:id="rId5"/>
    <sheet name="01.04.21" sheetId="4" r:id="rId6"/>
    <sheet name="01.03.21" sheetId="1" r:id="rId7"/>
    <sheet name="01.02.21" sheetId="2" r:id="rId8"/>
    <sheet name="01.01.21" sheetId="3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3" i="9" l="1"/>
  <c r="P94" i="9" s="1"/>
  <c r="N93" i="9"/>
  <c r="N94" i="9" s="1"/>
  <c r="M93" i="9"/>
  <c r="M94" i="9" s="1"/>
  <c r="L93" i="9"/>
  <c r="L94" i="9" s="1"/>
  <c r="K93" i="9"/>
  <c r="K94" i="9" s="1"/>
  <c r="J93" i="9"/>
  <c r="J94" i="9" s="1"/>
  <c r="H93" i="9"/>
  <c r="D93" i="9"/>
  <c r="D94" i="9" s="1"/>
  <c r="P86" i="9"/>
  <c r="N86" i="9"/>
  <c r="M86" i="9"/>
  <c r="L86" i="9"/>
  <c r="K86" i="9"/>
  <c r="I86" i="9"/>
  <c r="I94" i="9" s="1"/>
  <c r="H86" i="9"/>
  <c r="G86" i="9"/>
  <c r="G94" i="9" s="1"/>
  <c r="D86" i="9"/>
  <c r="P83" i="9"/>
  <c r="N83" i="9"/>
  <c r="M83" i="9"/>
  <c r="L83" i="9"/>
  <c r="K83" i="9"/>
  <c r="I83" i="9"/>
  <c r="H83" i="9"/>
  <c r="G83" i="9"/>
  <c r="D83" i="9"/>
  <c r="P76" i="9"/>
  <c r="N76" i="9"/>
  <c r="M76" i="9"/>
  <c r="L76" i="9"/>
  <c r="K76" i="9"/>
  <c r="J76" i="9"/>
  <c r="I76" i="9"/>
  <c r="H76" i="9"/>
  <c r="G76" i="9"/>
  <c r="D76" i="9"/>
  <c r="P70" i="9"/>
  <c r="N70" i="9"/>
  <c r="M70" i="9"/>
  <c r="L70" i="9"/>
  <c r="K70" i="9"/>
  <c r="J70" i="9"/>
  <c r="I70" i="9"/>
  <c r="H70" i="9"/>
  <c r="G70" i="9"/>
  <c r="D70" i="9"/>
  <c r="P66" i="9"/>
  <c r="N66" i="9"/>
  <c r="M66" i="9"/>
  <c r="L66" i="9"/>
  <c r="K66" i="9"/>
  <c r="J66" i="9"/>
  <c r="I66" i="9"/>
  <c r="H66" i="9"/>
  <c r="G66" i="9"/>
  <c r="D66" i="9"/>
  <c r="P46" i="9"/>
  <c r="N46" i="9"/>
  <c r="M46" i="9"/>
  <c r="L46" i="9"/>
  <c r="K46" i="9"/>
  <c r="J46" i="9"/>
  <c r="I46" i="9"/>
  <c r="H46" i="9"/>
  <c r="H94" i="9" s="1"/>
  <c r="G46" i="9"/>
  <c r="D46" i="9"/>
  <c r="P35" i="9"/>
  <c r="M35" i="9"/>
  <c r="L35" i="9"/>
  <c r="K35" i="9"/>
  <c r="I35" i="9"/>
  <c r="G35" i="9"/>
  <c r="D35" i="9"/>
  <c r="P28" i="9"/>
  <c r="N28" i="9"/>
  <c r="M28" i="9"/>
  <c r="L28" i="9"/>
  <c r="K28" i="9"/>
  <c r="J28" i="9"/>
  <c r="I28" i="9"/>
  <c r="H28" i="9"/>
  <c r="G28" i="9"/>
  <c r="D28" i="9"/>
  <c r="P74" i="8"/>
  <c r="P75" i="8" s="1"/>
  <c r="N74" i="8"/>
  <c r="N75" i="8" s="1"/>
  <c r="M74" i="8"/>
  <c r="M75" i="8" s="1"/>
  <c r="L74" i="8"/>
  <c r="L75" i="8" s="1"/>
  <c r="K74" i="8"/>
  <c r="K75" i="8" s="1"/>
  <c r="J74" i="8"/>
  <c r="J75" i="8" s="1"/>
  <c r="H74" i="8"/>
  <c r="D74" i="8"/>
  <c r="D75" i="8" s="1"/>
  <c r="P69" i="8"/>
  <c r="N69" i="8"/>
  <c r="M69" i="8"/>
  <c r="L69" i="8"/>
  <c r="K69" i="8"/>
  <c r="I69" i="8"/>
  <c r="I75" i="8" s="1"/>
  <c r="H69" i="8"/>
  <c r="G69" i="8"/>
  <c r="G75" i="8" s="1"/>
  <c r="D69" i="8"/>
  <c r="P64" i="8"/>
  <c r="N64" i="8"/>
  <c r="M64" i="8"/>
  <c r="L64" i="8"/>
  <c r="K64" i="8"/>
  <c r="I64" i="8"/>
  <c r="H64" i="8"/>
  <c r="G64" i="8"/>
  <c r="D64" i="8"/>
  <c r="P59" i="8"/>
  <c r="N59" i="8"/>
  <c r="M59" i="8"/>
  <c r="L59" i="8"/>
  <c r="K59" i="8"/>
  <c r="J59" i="8"/>
  <c r="I59" i="8"/>
  <c r="H59" i="8"/>
  <c r="G59" i="8"/>
  <c r="D59" i="8"/>
  <c r="P54" i="8"/>
  <c r="N54" i="8"/>
  <c r="M54" i="8"/>
  <c r="L54" i="8"/>
  <c r="K54" i="8"/>
  <c r="J54" i="8"/>
  <c r="I54" i="8"/>
  <c r="H54" i="8"/>
  <c r="G54" i="8"/>
  <c r="D54" i="8"/>
  <c r="P51" i="8"/>
  <c r="N51" i="8"/>
  <c r="M51" i="8"/>
  <c r="L51" i="8"/>
  <c r="K51" i="8"/>
  <c r="J51" i="8"/>
  <c r="I51" i="8"/>
  <c r="H51" i="8"/>
  <c r="G51" i="8"/>
  <c r="D51" i="8"/>
  <c r="P35" i="8"/>
  <c r="N35" i="8"/>
  <c r="M35" i="8"/>
  <c r="L35" i="8"/>
  <c r="K35" i="8"/>
  <c r="J35" i="8"/>
  <c r="I35" i="8"/>
  <c r="H35" i="8"/>
  <c r="G35" i="8"/>
  <c r="D35" i="8"/>
  <c r="P27" i="8"/>
  <c r="M27" i="8"/>
  <c r="L27" i="8"/>
  <c r="K27" i="8"/>
  <c r="I27" i="8"/>
  <c r="G27" i="8"/>
  <c r="D27" i="8"/>
  <c r="P22" i="8"/>
  <c r="N22" i="8"/>
  <c r="M22" i="8"/>
  <c r="L22" i="8"/>
  <c r="K22" i="8"/>
  <c r="J22" i="8"/>
  <c r="I22" i="8"/>
  <c r="H22" i="8"/>
  <c r="H75" i="8" s="1"/>
  <c r="G22" i="8"/>
  <c r="D22" i="8"/>
  <c r="P91" i="7"/>
  <c r="P92" i="7" s="1"/>
  <c r="N91" i="7"/>
  <c r="N92" i="7" s="1"/>
  <c r="M91" i="7"/>
  <c r="M92" i="7" s="1"/>
  <c r="L91" i="7"/>
  <c r="L92" i="7" s="1"/>
  <c r="K91" i="7"/>
  <c r="K92" i="7" s="1"/>
  <c r="J91" i="7"/>
  <c r="J92" i="7" s="1"/>
  <c r="H91" i="7"/>
  <c r="D91" i="7"/>
  <c r="D92" i="7" s="1"/>
  <c r="P85" i="7"/>
  <c r="N85" i="7"/>
  <c r="M85" i="7"/>
  <c r="L85" i="7"/>
  <c r="K85" i="7"/>
  <c r="I85" i="7"/>
  <c r="I92" i="7" s="1"/>
  <c r="H85" i="7"/>
  <c r="G85" i="7"/>
  <c r="G92" i="7" s="1"/>
  <c r="D85" i="7"/>
  <c r="P80" i="7"/>
  <c r="N80" i="7"/>
  <c r="M80" i="7"/>
  <c r="L80" i="7"/>
  <c r="K80" i="7"/>
  <c r="I80" i="7"/>
  <c r="H80" i="7"/>
  <c r="G80" i="7"/>
  <c r="D80" i="7"/>
  <c r="P74" i="7"/>
  <c r="N74" i="7"/>
  <c r="M74" i="7"/>
  <c r="L74" i="7"/>
  <c r="K74" i="7"/>
  <c r="J74" i="7"/>
  <c r="I74" i="7"/>
  <c r="H74" i="7"/>
  <c r="G74" i="7"/>
  <c r="D74" i="7"/>
  <c r="P68" i="7"/>
  <c r="N68" i="7"/>
  <c r="M68" i="7"/>
  <c r="L68" i="7"/>
  <c r="K68" i="7"/>
  <c r="J68" i="7"/>
  <c r="I68" i="7"/>
  <c r="H68" i="7"/>
  <c r="G68" i="7"/>
  <c r="D68" i="7"/>
  <c r="P64" i="7"/>
  <c r="N64" i="7"/>
  <c r="M64" i="7"/>
  <c r="L64" i="7"/>
  <c r="K64" i="7"/>
  <c r="J64" i="7"/>
  <c r="I64" i="7"/>
  <c r="H64" i="7"/>
  <c r="G64" i="7"/>
  <c r="D64" i="7"/>
  <c r="P45" i="7"/>
  <c r="N45" i="7"/>
  <c r="M45" i="7"/>
  <c r="L45" i="7"/>
  <c r="K45" i="7"/>
  <c r="J45" i="7"/>
  <c r="I45" i="7"/>
  <c r="H45" i="7"/>
  <c r="G45" i="7"/>
  <c r="D45" i="7"/>
  <c r="P35" i="7"/>
  <c r="N35" i="7"/>
  <c r="M35" i="7"/>
  <c r="L35" i="7"/>
  <c r="K35" i="7"/>
  <c r="J35" i="7"/>
  <c r="I35" i="7"/>
  <c r="H35" i="7"/>
  <c r="G35" i="7"/>
  <c r="D35" i="7"/>
  <c r="P28" i="7"/>
  <c r="N28" i="7"/>
  <c r="M28" i="7"/>
  <c r="L28" i="7"/>
  <c r="K28" i="7"/>
  <c r="J28" i="7"/>
  <c r="I28" i="7"/>
  <c r="H28" i="7"/>
  <c r="H92" i="7" s="1"/>
  <c r="G28" i="7"/>
  <c r="D28" i="7"/>
  <c r="D28" i="6"/>
  <c r="G28" i="6"/>
  <c r="H28" i="6"/>
  <c r="I28" i="6"/>
  <c r="J28" i="6"/>
  <c r="K28" i="6"/>
  <c r="L28" i="6"/>
  <c r="M28" i="6"/>
  <c r="N28" i="6"/>
  <c r="P28" i="6"/>
  <c r="D35" i="6"/>
  <c r="G35" i="6"/>
  <c r="H35" i="6"/>
  <c r="I35" i="6"/>
  <c r="J35" i="6"/>
  <c r="K35" i="6"/>
  <c r="L35" i="6"/>
  <c r="M35" i="6"/>
  <c r="N35" i="6"/>
  <c r="P35" i="6"/>
  <c r="D45" i="6"/>
  <c r="G45" i="6"/>
  <c r="H45" i="6"/>
  <c r="I45" i="6"/>
  <c r="J45" i="6"/>
  <c r="K45" i="6"/>
  <c r="L45" i="6"/>
  <c r="M45" i="6"/>
  <c r="N45" i="6"/>
  <c r="P45" i="6"/>
  <c r="D64" i="6"/>
  <c r="G64" i="6"/>
  <c r="H64" i="6"/>
  <c r="I64" i="6"/>
  <c r="J64" i="6"/>
  <c r="K64" i="6"/>
  <c r="L64" i="6"/>
  <c r="M64" i="6"/>
  <c r="N64" i="6"/>
  <c r="P64" i="6"/>
  <c r="D68" i="6"/>
  <c r="G68" i="6"/>
  <c r="H68" i="6"/>
  <c r="I68" i="6"/>
  <c r="J68" i="6"/>
  <c r="K68" i="6"/>
  <c r="L68" i="6"/>
  <c r="M68" i="6"/>
  <c r="N68" i="6"/>
  <c r="P68" i="6"/>
  <c r="D74" i="6"/>
  <c r="G74" i="6"/>
  <c r="H74" i="6"/>
  <c r="I74" i="6"/>
  <c r="J74" i="6"/>
  <c r="K74" i="6"/>
  <c r="L74" i="6"/>
  <c r="M74" i="6"/>
  <c r="N74" i="6"/>
  <c r="P74" i="6"/>
  <c r="D80" i="6"/>
  <c r="G80" i="6"/>
  <c r="H80" i="6"/>
  <c r="I80" i="6"/>
  <c r="K80" i="6"/>
  <c r="L80" i="6"/>
  <c r="L92" i="6" s="1"/>
  <c r="M80" i="6"/>
  <c r="N80" i="6"/>
  <c r="N92" i="6" s="1"/>
  <c r="P80" i="6"/>
  <c r="D85" i="6"/>
  <c r="D92" i="6" s="1"/>
  <c r="G85" i="6"/>
  <c r="H85" i="6"/>
  <c r="H92" i="6" s="1"/>
  <c r="I85" i="6"/>
  <c r="K85" i="6"/>
  <c r="L85" i="6"/>
  <c r="M85" i="6"/>
  <c r="N85" i="6"/>
  <c r="P85" i="6"/>
  <c r="D91" i="6"/>
  <c r="H91" i="6"/>
  <c r="J91" i="6"/>
  <c r="K91" i="6"/>
  <c r="L91" i="6"/>
  <c r="M91" i="6"/>
  <c r="N91" i="6"/>
  <c r="P91" i="6"/>
  <c r="G92" i="6"/>
  <c r="I92" i="6"/>
  <c r="J92" i="6"/>
  <c r="K92" i="6"/>
  <c r="M92" i="6"/>
  <c r="P92" i="6"/>
  <c r="P91" i="5" l="1"/>
  <c r="N91" i="5"/>
  <c r="M91" i="5"/>
  <c r="L91" i="5"/>
  <c r="K91" i="5"/>
  <c r="J91" i="5"/>
  <c r="H91" i="5"/>
  <c r="D91" i="5"/>
  <c r="P85" i="5"/>
  <c r="N85" i="5"/>
  <c r="M85" i="5"/>
  <c r="L85" i="5"/>
  <c r="K85" i="5"/>
  <c r="I85" i="5"/>
  <c r="H85" i="5"/>
  <c r="G85" i="5"/>
  <c r="D85" i="5"/>
  <c r="P80" i="5"/>
  <c r="N80" i="5"/>
  <c r="M80" i="5"/>
  <c r="L80" i="5"/>
  <c r="K80" i="5"/>
  <c r="I80" i="5"/>
  <c r="H80" i="5"/>
  <c r="G80" i="5"/>
  <c r="D80" i="5"/>
  <c r="P74" i="5"/>
  <c r="N74" i="5"/>
  <c r="M74" i="5"/>
  <c r="L74" i="5"/>
  <c r="K74" i="5"/>
  <c r="J74" i="5"/>
  <c r="I74" i="5"/>
  <c r="H74" i="5"/>
  <c r="G74" i="5"/>
  <c r="D74" i="5"/>
  <c r="P68" i="5"/>
  <c r="N68" i="5"/>
  <c r="M68" i="5"/>
  <c r="L68" i="5"/>
  <c r="K68" i="5"/>
  <c r="J68" i="5"/>
  <c r="I68" i="5"/>
  <c r="H68" i="5"/>
  <c r="G68" i="5"/>
  <c r="D68" i="5"/>
  <c r="P64" i="5"/>
  <c r="N64" i="5"/>
  <c r="M64" i="5"/>
  <c r="L64" i="5"/>
  <c r="K64" i="5"/>
  <c r="J64" i="5"/>
  <c r="I64" i="5"/>
  <c r="H64" i="5"/>
  <c r="G64" i="5"/>
  <c r="D64" i="5"/>
  <c r="P45" i="5"/>
  <c r="N45" i="5"/>
  <c r="M45" i="5"/>
  <c r="L45" i="5"/>
  <c r="K45" i="5"/>
  <c r="J45" i="5"/>
  <c r="I45" i="5"/>
  <c r="H45" i="5"/>
  <c r="G45" i="5"/>
  <c r="D45" i="5"/>
  <c r="P35" i="5"/>
  <c r="N35" i="5"/>
  <c r="M35" i="5"/>
  <c r="L35" i="5"/>
  <c r="K35" i="5"/>
  <c r="J35" i="5"/>
  <c r="I35" i="5"/>
  <c r="H35" i="5"/>
  <c r="G35" i="5"/>
  <c r="D35" i="5"/>
  <c r="P28" i="5"/>
  <c r="N28" i="5"/>
  <c r="M28" i="5"/>
  <c r="L28" i="5"/>
  <c r="K28" i="5"/>
  <c r="J28" i="5"/>
  <c r="I28" i="5"/>
  <c r="H28" i="5"/>
  <c r="G28" i="5"/>
  <c r="D28" i="5"/>
  <c r="G92" i="5" l="1"/>
  <c r="I92" i="5"/>
  <c r="K92" i="5"/>
  <c r="M92" i="5"/>
  <c r="P92" i="5"/>
  <c r="H92" i="5"/>
  <c r="D92" i="5"/>
  <c r="J92" i="5"/>
  <c r="L92" i="5"/>
  <c r="N92" i="5"/>
  <c r="P91" i="1"/>
  <c r="N91" i="1"/>
  <c r="M91" i="1"/>
  <c r="L91" i="1"/>
  <c r="K91" i="1"/>
  <c r="J91" i="1"/>
  <c r="H91" i="1"/>
  <c r="D91" i="1"/>
  <c r="P85" i="1"/>
  <c r="N85" i="1"/>
  <c r="M85" i="1"/>
  <c r="L85" i="1"/>
  <c r="K85" i="1"/>
  <c r="I85" i="1"/>
  <c r="H85" i="1"/>
  <c r="G85" i="1"/>
  <c r="D85" i="1"/>
  <c r="P80" i="1"/>
  <c r="N80" i="1"/>
  <c r="M80" i="1"/>
  <c r="L80" i="1"/>
  <c r="K80" i="1"/>
  <c r="I80" i="1"/>
  <c r="H80" i="1"/>
  <c r="G80" i="1"/>
  <c r="D80" i="1"/>
  <c r="P74" i="1"/>
  <c r="N74" i="1"/>
  <c r="M74" i="1"/>
  <c r="L74" i="1"/>
  <c r="K74" i="1"/>
  <c r="J74" i="1"/>
  <c r="I74" i="1"/>
  <c r="H74" i="1"/>
  <c r="G74" i="1"/>
  <c r="D74" i="1"/>
  <c r="P68" i="1"/>
  <c r="N68" i="1"/>
  <c r="M68" i="1"/>
  <c r="L68" i="1"/>
  <c r="K68" i="1"/>
  <c r="J68" i="1"/>
  <c r="I68" i="1"/>
  <c r="H68" i="1"/>
  <c r="G68" i="1"/>
  <c r="D68" i="1"/>
  <c r="P64" i="1"/>
  <c r="N64" i="1"/>
  <c r="M64" i="1"/>
  <c r="L64" i="1"/>
  <c r="K64" i="1"/>
  <c r="J64" i="1"/>
  <c r="I64" i="1"/>
  <c r="H64" i="1"/>
  <c r="G64" i="1"/>
  <c r="D64" i="1"/>
  <c r="P45" i="1"/>
  <c r="N45" i="1"/>
  <c r="M45" i="1"/>
  <c r="L45" i="1"/>
  <c r="K45" i="1"/>
  <c r="J45" i="1"/>
  <c r="I45" i="1"/>
  <c r="H45" i="1"/>
  <c r="G45" i="1"/>
  <c r="D45" i="1"/>
  <c r="P35" i="1"/>
  <c r="N35" i="1"/>
  <c r="M35" i="1"/>
  <c r="L35" i="1"/>
  <c r="K35" i="1"/>
  <c r="J35" i="1"/>
  <c r="I35" i="1"/>
  <c r="H35" i="1"/>
  <c r="G35" i="1"/>
  <c r="D35" i="1"/>
  <c r="P28" i="1"/>
  <c r="N28" i="1"/>
  <c r="M28" i="1"/>
  <c r="L28" i="1"/>
  <c r="K28" i="1"/>
  <c r="J28" i="1"/>
  <c r="I28" i="1"/>
  <c r="H28" i="1"/>
  <c r="G28" i="1"/>
  <c r="D28" i="1"/>
  <c r="P91" i="2"/>
  <c r="N91" i="2"/>
  <c r="M91" i="2"/>
  <c r="L91" i="2"/>
  <c r="K91" i="2"/>
  <c r="J91" i="2"/>
  <c r="H91" i="2"/>
  <c r="D91" i="2"/>
  <c r="P85" i="2"/>
  <c r="N85" i="2"/>
  <c r="M85" i="2"/>
  <c r="L85" i="2"/>
  <c r="K85" i="2"/>
  <c r="I85" i="2"/>
  <c r="H85" i="2"/>
  <c r="G85" i="2"/>
  <c r="D85" i="2"/>
  <c r="P80" i="2"/>
  <c r="N80" i="2"/>
  <c r="M80" i="2"/>
  <c r="L80" i="2"/>
  <c r="K80" i="2"/>
  <c r="I80" i="2"/>
  <c r="H80" i="2"/>
  <c r="G80" i="2"/>
  <c r="D80" i="2"/>
  <c r="P74" i="2"/>
  <c r="N74" i="2"/>
  <c r="M74" i="2"/>
  <c r="L74" i="2"/>
  <c r="K74" i="2"/>
  <c r="J74" i="2"/>
  <c r="I74" i="2"/>
  <c r="H74" i="2"/>
  <c r="G74" i="2"/>
  <c r="D74" i="2"/>
  <c r="P68" i="2"/>
  <c r="N68" i="2"/>
  <c r="M68" i="2"/>
  <c r="L68" i="2"/>
  <c r="K68" i="2"/>
  <c r="J68" i="2"/>
  <c r="I68" i="2"/>
  <c r="H68" i="2"/>
  <c r="G68" i="2"/>
  <c r="D68" i="2"/>
  <c r="P64" i="2"/>
  <c r="N64" i="2"/>
  <c r="M64" i="2"/>
  <c r="L64" i="2"/>
  <c r="K64" i="2"/>
  <c r="J64" i="2"/>
  <c r="I64" i="2"/>
  <c r="H64" i="2"/>
  <c r="G64" i="2"/>
  <c r="D64" i="2"/>
  <c r="P45" i="2"/>
  <c r="N45" i="2"/>
  <c r="M45" i="2"/>
  <c r="L45" i="2"/>
  <c r="K45" i="2"/>
  <c r="J45" i="2"/>
  <c r="I45" i="2"/>
  <c r="H45" i="2"/>
  <c r="G45" i="2"/>
  <c r="D45" i="2"/>
  <c r="P35" i="2"/>
  <c r="N35" i="2"/>
  <c r="M35" i="2"/>
  <c r="L35" i="2"/>
  <c r="K35" i="2"/>
  <c r="J35" i="2"/>
  <c r="I35" i="2"/>
  <c r="H35" i="2"/>
  <c r="G35" i="2"/>
  <c r="D35" i="2"/>
  <c r="P28" i="2"/>
  <c r="N28" i="2"/>
  <c r="M28" i="2"/>
  <c r="L28" i="2"/>
  <c r="K28" i="2"/>
  <c r="J28" i="2"/>
  <c r="I28" i="2"/>
  <c r="H28" i="2"/>
  <c r="G28" i="2"/>
  <c r="D28" i="2"/>
  <c r="P91" i="3"/>
  <c r="N91" i="3"/>
  <c r="M91" i="3"/>
  <c r="L91" i="3"/>
  <c r="K91" i="3"/>
  <c r="J91" i="3"/>
  <c r="H91" i="3"/>
  <c r="D91" i="3"/>
  <c r="P85" i="3"/>
  <c r="N85" i="3"/>
  <c r="M85" i="3"/>
  <c r="L85" i="3"/>
  <c r="K85" i="3"/>
  <c r="I85" i="3"/>
  <c r="H85" i="3"/>
  <c r="G85" i="3"/>
  <c r="D85" i="3"/>
  <c r="P80" i="3"/>
  <c r="N80" i="3"/>
  <c r="M80" i="3"/>
  <c r="L80" i="3"/>
  <c r="K80" i="3"/>
  <c r="I80" i="3"/>
  <c r="H80" i="3"/>
  <c r="G80" i="3"/>
  <c r="D80" i="3"/>
  <c r="P74" i="3"/>
  <c r="N74" i="3"/>
  <c r="M74" i="3"/>
  <c r="L74" i="3"/>
  <c r="K74" i="3"/>
  <c r="J74" i="3"/>
  <c r="I74" i="3"/>
  <c r="H74" i="3"/>
  <c r="G74" i="3"/>
  <c r="D74" i="3"/>
  <c r="P68" i="3"/>
  <c r="N68" i="3"/>
  <c r="M68" i="3"/>
  <c r="L68" i="3"/>
  <c r="K68" i="3"/>
  <c r="J68" i="3"/>
  <c r="I68" i="3"/>
  <c r="H68" i="3"/>
  <c r="G68" i="3"/>
  <c r="D68" i="3"/>
  <c r="P64" i="3"/>
  <c r="N64" i="3"/>
  <c r="M64" i="3"/>
  <c r="L64" i="3"/>
  <c r="K64" i="3"/>
  <c r="J64" i="3"/>
  <c r="I64" i="3"/>
  <c r="H64" i="3"/>
  <c r="G64" i="3"/>
  <c r="D64" i="3"/>
  <c r="P45" i="3"/>
  <c r="N45" i="3"/>
  <c r="M45" i="3"/>
  <c r="L45" i="3"/>
  <c r="K45" i="3"/>
  <c r="J45" i="3"/>
  <c r="I45" i="3"/>
  <c r="H45" i="3"/>
  <c r="G45" i="3"/>
  <c r="D45" i="3"/>
  <c r="P35" i="3"/>
  <c r="N35" i="3"/>
  <c r="M35" i="3"/>
  <c r="L35" i="3"/>
  <c r="K35" i="3"/>
  <c r="J35" i="3"/>
  <c r="I35" i="3"/>
  <c r="H35" i="3"/>
  <c r="G35" i="3"/>
  <c r="D35" i="3"/>
  <c r="P28" i="3"/>
  <c r="N28" i="3"/>
  <c r="M28" i="3"/>
  <c r="L28" i="3"/>
  <c r="K28" i="3"/>
  <c r="J28" i="3"/>
  <c r="I28" i="3"/>
  <c r="H28" i="3"/>
  <c r="G28" i="3"/>
  <c r="D28" i="3"/>
  <c r="G92" i="3" l="1"/>
  <c r="I92" i="3"/>
  <c r="K92" i="3"/>
  <c r="M92" i="3"/>
  <c r="P92" i="3"/>
  <c r="K92" i="2"/>
  <c r="M92" i="2"/>
  <c r="P92" i="2"/>
  <c r="K92" i="1"/>
  <c r="M92" i="1"/>
  <c r="P92" i="1"/>
  <c r="H92" i="3"/>
  <c r="D92" i="3"/>
  <c r="J92" i="3"/>
  <c r="L92" i="3"/>
  <c r="N92" i="3"/>
  <c r="H92" i="2"/>
  <c r="G92" i="2"/>
  <c r="I92" i="2"/>
  <c r="D92" i="2"/>
  <c r="J92" i="2"/>
  <c r="L92" i="2"/>
  <c r="N92" i="2"/>
  <c r="H92" i="1"/>
  <c r="G92" i="1"/>
  <c r="I92" i="1"/>
  <c r="D92" i="1"/>
  <c r="J92" i="1"/>
  <c r="L92" i="1"/>
  <c r="N92" i="1"/>
</calcChain>
</file>

<file path=xl/sharedStrings.xml><?xml version="1.0" encoding="utf-8"?>
<sst xmlns="http://schemas.openxmlformats.org/spreadsheetml/2006/main" count="1864" uniqueCount="180">
  <si>
    <t>Контингент на  01 января 2021 г.</t>
  </si>
  <si>
    <t>№ п/п</t>
  </si>
  <si>
    <t>Отделение</t>
  </si>
  <si>
    <t>№ группы</t>
  </si>
  <si>
    <t>Кол-во студ. в группе</t>
  </si>
  <si>
    <t>Бригады</t>
  </si>
  <si>
    <t>Кол-во студ. в бригаде</t>
  </si>
  <si>
    <t>Бюджет</t>
  </si>
  <si>
    <t>х/р</t>
  </si>
  <si>
    <t>Из них</t>
  </si>
  <si>
    <t xml:space="preserve">Из них </t>
  </si>
  <si>
    <t>Госзадание</t>
  </si>
  <si>
    <t>Иностр.  гражд.</t>
  </si>
  <si>
    <t>академ. отп.</t>
  </si>
  <si>
    <t>сироты</t>
  </si>
  <si>
    <t>инвалиды</t>
  </si>
  <si>
    <t>отчислены</t>
  </si>
  <si>
    <t>всего</t>
  </si>
  <si>
    <t>бюджет</t>
  </si>
  <si>
    <t>б</t>
  </si>
  <si>
    <t>Сестринское         дело</t>
  </si>
  <si>
    <t>СД-11</t>
  </si>
  <si>
    <t>12/13</t>
  </si>
  <si>
    <t>(9 кл.)</t>
  </si>
  <si>
    <t>СД-12</t>
  </si>
  <si>
    <t>СД-13</t>
  </si>
  <si>
    <t>СД-14</t>
  </si>
  <si>
    <t>СД-15п</t>
  </si>
  <si>
    <t>СД-21</t>
  </si>
  <si>
    <t>13/12</t>
  </si>
  <si>
    <t>СД-22</t>
  </si>
  <si>
    <t>СД-23</t>
  </si>
  <si>
    <t>12/12</t>
  </si>
  <si>
    <t>СД-24</t>
  </si>
  <si>
    <t>СД-25п</t>
  </si>
  <si>
    <t>9/10</t>
  </si>
  <si>
    <t>СД-26п</t>
  </si>
  <si>
    <t>11/10</t>
  </si>
  <si>
    <t>СД-31</t>
  </si>
  <si>
    <t>13/13</t>
  </si>
  <si>
    <t>СД-32</t>
  </si>
  <si>
    <t>СД-33</t>
  </si>
  <si>
    <t>СД-34</t>
  </si>
  <si>
    <t>СД-35п</t>
  </si>
  <si>
    <t>10/10</t>
  </si>
  <si>
    <t>СД-41</t>
  </si>
  <si>
    <t>СД-42</t>
  </si>
  <si>
    <t>10/11</t>
  </si>
  <si>
    <t>СД-43</t>
  </si>
  <si>
    <t>11/12</t>
  </si>
  <si>
    <t>СД-44</t>
  </si>
  <si>
    <t>11/11</t>
  </si>
  <si>
    <t>СД-45</t>
  </si>
  <si>
    <t>8</t>
  </si>
  <si>
    <t>СД-45п</t>
  </si>
  <si>
    <t>12</t>
  </si>
  <si>
    <t>Всего студ.</t>
  </si>
  <si>
    <t>Сестринское дело</t>
  </si>
  <si>
    <t>СД-27</t>
  </si>
  <si>
    <t>СД-28</t>
  </si>
  <si>
    <t>СД-37</t>
  </si>
  <si>
    <t>13/11</t>
  </si>
  <si>
    <t>(11 кл.)</t>
  </si>
  <si>
    <t>СД-38</t>
  </si>
  <si>
    <t>СД-47</t>
  </si>
  <si>
    <t>СД-48</t>
  </si>
  <si>
    <t>СДв-11</t>
  </si>
  <si>
    <t>1</t>
  </si>
  <si>
    <t>20</t>
  </si>
  <si>
    <t>СДв-12п</t>
  </si>
  <si>
    <t>22</t>
  </si>
  <si>
    <t>СДв-13п</t>
  </si>
  <si>
    <t>23</t>
  </si>
  <si>
    <t>СДв-21</t>
  </si>
  <si>
    <t>19</t>
  </si>
  <si>
    <t>вечернее</t>
  </si>
  <si>
    <t>СДв-22п</t>
  </si>
  <si>
    <t>СДв-31</t>
  </si>
  <si>
    <t>21</t>
  </si>
  <si>
    <t>СДв-32п</t>
  </si>
  <si>
    <t>СДв-41</t>
  </si>
  <si>
    <t>СДв-42п</t>
  </si>
  <si>
    <t>11</t>
  </si>
  <si>
    <t>Лечебное дело</t>
  </si>
  <si>
    <t>ЛД-11</t>
  </si>
  <si>
    <t>ЛД-12</t>
  </si>
  <si>
    <t>ЛД-13</t>
  </si>
  <si>
    <t>ЛД-14</t>
  </si>
  <si>
    <t>ЛД-14п</t>
  </si>
  <si>
    <t>ЛД-15п</t>
  </si>
  <si>
    <t>ЛД-21</t>
  </si>
  <si>
    <t>ЛД-22</t>
  </si>
  <si>
    <t>2</t>
  </si>
  <si>
    <t>ЛД-23</t>
  </si>
  <si>
    <t>ЛД-24п</t>
  </si>
  <si>
    <t>10/9</t>
  </si>
  <si>
    <t>ЛД-31</t>
  </si>
  <si>
    <t>ЛД-32</t>
  </si>
  <si>
    <t>ЛД-33</t>
  </si>
  <si>
    <t>ЛД-34</t>
  </si>
  <si>
    <t>ЛД-34п</t>
  </si>
  <si>
    <t>ЛД-41</t>
  </si>
  <si>
    <t>ЛД-42</t>
  </si>
  <si>
    <t>ЛД-43п</t>
  </si>
  <si>
    <t>8/8</t>
  </si>
  <si>
    <t>Акушерское дело</t>
  </si>
  <si>
    <t>АД-11</t>
  </si>
  <si>
    <t>АД-21</t>
  </si>
  <si>
    <t>3</t>
  </si>
  <si>
    <t>АД-31</t>
  </si>
  <si>
    <t>Лабораторная диагностика</t>
  </si>
  <si>
    <t>ЛДГ-11</t>
  </si>
  <si>
    <t>ЛДГ-12п</t>
  </si>
  <si>
    <t>ЛДГ-21</t>
  </si>
  <si>
    <t>12/11</t>
  </si>
  <si>
    <t>ЛДГ-31</t>
  </si>
  <si>
    <t>ЛДГ-41</t>
  </si>
  <si>
    <t>10/8</t>
  </si>
  <si>
    <t>Фармация</t>
  </si>
  <si>
    <t>Ф-11</t>
  </si>
  <si>
    <t>Ф-12п</t>
  </si>
  <si>
    <t>Ф-21</t>
  </si>
  <si>
    <t>Ф-31</t>
  </si>
  <si>
    <t>Ф-41</t>
  </si>
  <si>
    <t>Медицинский массаж</t>
  </si>
  <si>
    <t>ММ-31</t>
  </si>
  <si>
    <t>ММ-31п</t>
  </si>
  <si>
    <t>ММ-32</t>
  </si>
  <si>
    <t>ММ-32п</t>
  </si>
  <si>
    <t>Стоматология ортопедическая</t>
  </si>
  <si>
    <t>СО-11п</t>
  </si>
  <si>
    <t>СО-12п</t>
  </si>
  <si>
    <t>СО-21п</t>
  </si>
  <si>
    <t>СО-22п</t>
  </si>
  <si>
    <t>СО-31п</t>
  </si>
  <si>
    <t>24</t>
  </si>
  <si>
    <t>Итого студентов</t>
  </si>
  <si>
    <t>Контингент на  01 февраля 2021 г.</t>
  </si>
  <si>
    <t>Контингент на  01 марта 2021 г.</t>
  </si>
  <si>
    <t>8/10</t>
  </si>
  <si>
    <t>18</t>
  </si>
  <si>
    <t>9/9</t>
  </si>
  <si>
    <t>Контингент на 01 апреля 2021 г.</t>
  </si>
  <si>
    <t>10</t>
  </si>
  <si>
    <t>17</t>
  </si>
  <si>
    <t>90</t>
  </si>
  <si>
    <t>5</t>
  </si>
  <si>
    <t>391</t>
  </si>
  <si>
    <t>54</t>
  </si>
  <si>
    <t>Контингент на 01 мая 2021 г.</t>
  </si>
  <si>
    <t>7</t>
  </si>
  <si>
    <t>6/6</t>
  </si>
  <si>
    <t>7/7</t>
  </si>
  <si>
    <t>9/8</t>
  </si>
  <si>
    <t>Контингент на 01 июня 2021 г.</t>
  </si>
  <si>
    <t>Контингент на 01 сентября 2021 г.</t>
  </si>
  <si>
    <t>СД-15</t>
  </si>
  <si>
    <t>13/14</t>
  </si>
  <si>
    <t>СД-16п</t>
  </si>
  <si>
    <t>СД-36п</t>
  </si>
  <si>
    <t>28</t>
  </si>
  <si>
    <t>СДв-23п</t>
  </si>
  <si>
    <t>ЛД-15 п</t>
  </si>
  <si>
    <t>ЛД-24</t>
  </si>
  <si>
    <t>8/9</t>
  </si>
  <si>
    <t>ЛД-25п</t>
  </si>
  <si>
    <t>ЛД-43</t>
  </si>
  <si>
    <t>ЛДГ-11п</t>
  </si>
  <si>
    <t>ЛДГ-22п</t>
  </si>
  <si>
    <t>Ф-22п</t>
  </si>
  <si>
    <t>10/19</t>
  </si>
  <si>
    <t>ММ-11</t>
  </si>
  <si>
    <t>ММ-12п</t>
  </si>
  <si>
    <t>СО-32п</t>
  </si>
  <si>
    <t>Контингент на 01 июля 2021 г.</t>
  </si>
  <si>
    <t>Контингент на 01 августа 2021 г.</t>
  </si>
  <si>
    <t>8/7</t>
  </si>
  <si>
    <t>18/9</t>
  </si>
  <si>
    <t>ЛД-44</t>
  </si>
  <si>
    <t>ЛД-44п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</si>
</sst>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b/>
      <i/>
      <sz val="8"/>
      <name val="Arial Cyr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theme="0"/>
      <name val="Arial Cyr"/>
      <charset val="204"/>
    </font>
    <font>
      <sz val="1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rgb="FF000000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7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ill="1"/>
    <xf numFmtId="0" fontId="0" fillId="2" borderId="0" xfId="0" applyFill="1"/>
    <xf numFmtId="0" fontId="0" fillId="0" borderId="0" xfId="0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3" borderId="5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4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/>
    <xf numFmtId="0" fontId="5" fillId="0" borderId="13" xfId="0" applyFont="1" applyBorder="1" applyAlignment="1"/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3" borderId="15" xfId="0" applyFont="1" applyFill="1" applyBorder="1" applyAlignment="1"/>
    <xf numFmtId="0" fontId="5" fillId="0" borderId="16" xfId="0" applyFont="1" applyBorder="1" applyAlignment="1"/>
    <xf numFmtId="0" fontId="5" fillId="3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0" fillId="0" borderId="23" xfId="0" applyBorder="1"/>
    <xf numFmtId="0" fontId="6" fillId="0" borderId="24" xfId="0" applyFont="1" applyBorder="1" applyAlignment="1"/>
    <xf numFmtId="0" fontId="5" fillId="0" borderId="25" xfId="0" applyFont="1" applyBorder="1" applyAlignment="1"/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right"/>
    </xf>
    <xf numFmtId="0" fontId="5" fillId="3" borderId="27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/>
    </xf>
    <xf numFmtId="0" fontId="5" fillId="0" borderId="31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4" borderId="32" xfId="0" applyFont="1" applyFill="1" applyBorder="1" applyAlignment="1">
      <alignment horizontal="center" wrapText="1"/>
    </xf>
    <xf numFmtId="0" fontId="0" fillId="0" borderId="33" xfId="0" applyBorder="1"/>
    <xf numFmtId="0" fontId="6" fillId="0" borderId="34" xfId="0" applyFont="1" applyBorder="1" applyAlignment="1"/>
    <xf numFmtId="0" fontId="5" fillId="5" borderId="14" xfId="0" applyFont="1" applyFill="1" applyBorder="1" applyAlignment="1">
      <alignment wrapText="1"/>
    </xf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3" borderId="14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3" borderId="14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/>
    </xf>
    <xf numFmtId="0" fontId="7" fillId="0" borderId="14" xfId="0" applyFont="1" applyBorder="1" applyAlignment="1">
      <alignment horizontal="right" wrapText="1"/>
    </xf>
    <xf numFmtId="0" fontId="7" fillId="2" borderId="14" xfId="0" applyFont="1" applyFill="1" applyBorder="1" applyAlignment="1">
      <alignment wrapText="1"/>
    </xf>
    <xf numFmtId="0" fontId="7" fillId="0" borderId="35" xfId="0" applyFont="1" applyBorder="1"/>
    <xf numFmtId="0" fontId="5" fillId="2" borderId="17" xfId="0" applyFont="1" applyFill="1" applyBorder="1"/>
    <xf numFmtId="0" fontId="8" fillId="0" borderId="14" xfId="0" applyFont="1" applyBorder="1" applyAlignment="1">
      <alignment horizontal="left"/>
    </xf>
    <xf numFmtId="0" fontId="7" fillId="0" borderId="14" xfId="0" applyFont="1" applyFill="1" applyBorder="1" applyAlignment="1">
      <alignment horizontal="right" vertical="top"/>
    </xf>
    <xf numFmtId="0" fontId="7" fillId="0" borderId="17" xfId="0" applyFont="1" applyBorder="1" applyAlignment="1">
      <alignment horizontal="right" wrapText="1"/>
    </xf>
    <xf numFmtId="0" fontId="7" fillId="2" borderId="17" xfId="0" applyFont="1" applyFill="1" applyBorder="1" applyAlignment="1">
      <alignment wrapText="1"/>
    </xf>
    <xf numFmtId="0" fontId="7" fillId="0" borderId="36" xfId="0" applyFont="1" applyBorder="1"/>
    <xf numFmtId="0" fontId="5" fillId="2" borderId="14" xfId="0" applyFont="1" applyFill="1" applyBorder="1"/>
    <xf numFmtId="0" fontId="8" fillId="6" borderId="14" xfId="0" applyFont="1" applyFill="1" applyBorder="1" applyAlignment="1">
      <alignment horizontal="left"/>
    </xf>
    <xf numFmtId="0" fontId="7" fillId="6" borderId="14" xfId="0" applyFont="1" applyFill="1" applyBorder="1" applyAlignment="1">
      <alignment horizontal="right"/>
    </xf>
    <xf numFmtId="0" fontId="7" fillId="6" borderId="1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left"/>
    </xf>
    <xf numFmtId="0" fontId="7" fillId="6" borderId="17" xfId="0" applyFont="1" applyFill="1" applyBorder="1" applyAlignment="1">
      <alignment horizontal="right" vertical="top" wrapText="1"/>
    </xf>
    <xf numFmtId="0" fontId="7" fillId="6" borderId="35" xfId="0" applyFont="1" applyFill="1" applyBorder="1" applyAlignment="1">
      <alignment horizontal="left"/>
    </xf>
    <xf numFmtId="0" fontId="5" fillId="0" borderId="14" xfId="0" applyFont="1" applyBorder="1" applyAlignment="1"/>
    <xf numFmtId="0" fontId="5" fillId="6" borderId="17" xfId="0" applyFont="1" applyFill="1" applyBorder="1" applyAlignment="1"/>
    <xf numFmtId="0" fontId="8" fillId="6" borderId="17" xfId="0" applyFont="1" applyFill="1" applyBorder="1" applyAlignment="1">
      <alignment horizontal="left"/>
    </xf>
    <xf numFmtId="0" fontId="7" fillId="6" borderId="17" xfId="0" applyFont="1" applyFill="1" applyBorder="1" applyAlignment="1">
      <alignment horizontal="right"/>
    </xf>
    <xf numFmtId="0" fontId="7" fillId="6" borderId="17" xfId="0" applyFont="1" applyFill="1" applyBorder="1" applyAlignment="1">
      <alignment horizontal="center"/>
    </xf>
    <xf numFmtId="49" fontId="7" fillId="6" borderId="17" xfId="0" applyNumberFormat="1" applyFont="1" applyFill="1" applyBorder="1" applyAlignment="1">
      <alignment horizontal="center"/>
    </xf>
    <xf numFmtId="0" fontId="7" fillId="6" borderId="17" xfId="0" applyFont="1" applyFill="1" applyBorder="1" applyAlignment="1"/>
    <xf numFmtId="0" fontId="9" fillId="6" borderId="17" xfId="0" applyFont="1" applyFill="1" applyBorder="1" applyAlignment="1">
      <alignment horizontal="center" vertical="top" wrapText="1"/>
    </xf>
    <xf numFmtId="0" fontId="7" fillId="6" borderId="17" xfId="0" applyFont="1" applyFill="1" applyBorder="1" applyAlignment="1">
      <alignment horizontal="right" vertical="top"/>
    </xf>
    <xf numFmtId="0" fontId="9" fillId="6" borderId="17" xfId="0" applyFont="1" applyFill="1" applyBorder="1" applyAlignment="1">
      <alignment horizontal="center" wrapText="1"/>
    </xf>
    <xf numFmtId="0" fontId="7" fillId="6" borderId="17" xfId="0" applyFont="1" applyFill="1" applyBorder="1" applyAlignment="1">
      <alignment horizontal="center" wrapText="1"/>
    </xf>
    <xf numFmtId="0" fontId="7" fillId="6" borderId="17" xfId="0" applyFont="1" applyFill="1" applyBorder="1" applyAlignment="1">
      <alignment wrapText="1"/>
    </xf>
    <xf numFmtId="0" fontId="7" fillId="6" borderId="36" xfId="0" applyFont="1" applyFill="1" applyBorder="1"/>
    <xf numFmtId="0" fontId="9" fillId="6" borderId="17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wrapText="1"/>
    </xf>
    <xf numFmtId="0" fontId="6" fillId="0" borderId="17" xfId="0" applyFont="1" applyBorder="1" applyAlignment="1">
      <alignment horizontal="left"/>
    </xf>
    <xf numFmtId="0" fontId="7" fillId="0" borderId="17" xfId="0" applyFont="1" applyBorder="1" applyAlignment="1">
      <alignment horizontal="right"/>
    </xf>
    <xf numFmtId="0" fontId="7" fillId="3" borderId="17" xfId="0" applyFont="1" applyFill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 vertical="top" wrapText="1"/>
    </xf>
    <xf numFmtId="49" fontId="7" fillId="6" borderId="14" xfId="0" applyNumberFormat="1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 vertical="top" wrapText="1"/>
    </xf>
    <xf numFmtId="0" fontId="9" fillId="6" borderId="14" xfId="0" applyFont="1" applyFill="1" applyBorder="1" applyAlignment="1">
      <alignment horizontal="center" vertical="top"/>
    </xf>
    <xf numFmtId="0" fontId="9" fillId="6" borderId="14" xfId="0" applyFont="1" applyFill="1" applyBorder="1" applyAlignment="1">
      <alignment horizontal="center" wrapText="1"/>
    </xf>
    <xf numFmtId="0" fontId="0" fillId="2" borderId="0" xfId="0" applyFill="1" applyBorder="1"/>
    <xf numFmtId="0" fontId="8" fillId="2" borderId="14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right" wrapText="1"/>
    </xf>
    <xf numFmtId="0" fontId="9" fillId="2" borderId="17" xfId="0" applyFont="1" applyFill="1" applyBorder="1" applyAlignment="1">
      <alignment horizontal="center" wrapText="1"/>
    </xf>
    <xf numFmtId="0" fontId="7" fillId="2" borderId="36" xfId="0" applyFont="1" applyFill="1" applyBorder="1"/>
    <xf numFmtId="0" fontId="0" fillId="2" borderId="17" xfId="0" applyFill="1" applyBorder="1"/>
    <xf numFmtId="0" fontId="8" fillId="2" borderId="17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9" fontId="7" fillId="2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right" vertical="top"/>
    </xf>
    <xf numFmtId="0" fontId="5" fillId="2" borderId="17" xfId="0" applyFont="1" applyFill="1" applyBorder="1" applyAlignment="1"/>
    <xf numFmtId="0" fontId="7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right" vertical="top" wrapText="1"/>
    </xf>
    <xf numFmtId="0" fontId="9" fillId="2" borderId="17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right" wrapText="1"/>
    </xf>
    <xf numFmtId="0" fontId="5" fillId="6" borderId="27" xfId="0" applyFont="1" applyFill="1" applyBorder="1" applyAlignment="1"/>
    <xf numFmtId="0" fontId="8" fillId="6" borderId="27" xfId="0" applyFont="1" applyFill="1" applyBorder="1" applyAlignment="1">
      <alignment horizontal="left"/>
    </xf>
    <xf numFmtId="0" fontId="7" fillId="6" borderId="27" xfId="0" applyFont="1" applyFill="1" applyBorder="1" applyAlignment="1">
      <alignment horizontal="right"/>
    </xf>
    <xf numFmtId="0" fontId="7" fillId="6" borderId="27" xfId="0" applyNumberFormat="1" applyFont="1" applyFill="1" applyBorder="1" applyAlignment="1">
      <alignment horizontal="center"/>
    </xf>
    <xf numFmtId="49" fontId="7" fillId="6" borderId="27" xfId="0" applyNumberFormat="1" applyFont="1" applyFill="1" applyBorder="1" applyAlignment="1">
      <alignment horizontal="center"/>
    </xf>
    <xf numFmtId="0" fontId="9" fillId="6" borderId="27" xfId="0" applyFont="1" applyFill="1" applyBorder="1" applyAlignment="1">
      <alignment horizontal="right"/>
    </xf>
    <xf numFmtId="0" fontId="7" fillId="6" borderId="27" xfId="0" applyFont="1" applyFill="1" applyBorder="1" applyAlignment="1">
      <alignment horizontal="center" vertical="top" wrapText="1"/>
    </xf>
    <xf numFmtId="0" fontId="9" fillId="6" borderId="27" xfId="0" applyFont="1" applyFill="1" applyBorder="1" applyAlignment="1">
      <alignment horizontal="center" vertical="top"/>
    </xf>
    <xf numFmtId="0" fontId="9" fillId="6" borderId="27" xfId="0" applyFont="1" applyFill="1" applyBorder="1" applyAlignment="1">
      <alignment horizontal="right" wrapText="1"/>
    </xf>
    <xf numFmtId="0" fontId="7" fillId="6" borderId="27" xfId="0" applyFont="1" applyFill="1" applyBorder="1" applyAlignment="1">
      <alignment horizontal="right" wrapText="1"/>
    </xf>
    <xf numFmtId="0" fontId="7" fillId="6" borderId="27" xfId="0" applyFont="1" applyFill="1" applyBorder="1" applyAlignment="1">
      <alignment wrapText="1"/>
    </xf>
    <xf numFmtId="0" fontId="7" fillId="6" borderId="37" xfId="0" applyFont="1" applyFill="1" applyBorder="1"/>
    <xf numFmtId="0" fontId="10" fillId="0" borderId="38" xfId="0" applyFont="1" applyBorder="1"/>
    <xf numFmtId="0" fontId="10" fillId="7" borderId="39" xfId="0" applyFont="1" applyFill="1" applyBorder="1"/>
    <xf numFmtId="0" fontId="10" fillId="7" borderId="39" xfId="0" applyNumberFormat="1" applyFont="1" applyFill="1" applyBorder="1"/>
    <xf numFmtId="49" fontId="10" fillId="7" borderId="39" xfId="0" applyNumberFormat="1" applyFont="1" applyFill="1" applyBorder="1" applyAlignment="1">
      <alignment horizontal="center"/>
    </xf>
    <xf numFmtId="0" fontId="10" fillId="7" borderId="39" xfId="0" applyNumberFormat="1" applyFont="1" applyFill="1" applyBorder="1" applyAlignment="1">
      <alignment horizontal="right"/>
    </xf>
    <xf numFmtId="0" fontId="10" fillId="7" borderId="39" xfId="0" applyNumberFormat="1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center"/>
    </xf>
    <xf numFmtId="0" fontId="10" fillId="7" borderId="40" xfId="0" applyNumberFormat="1" applyFont="1" applyFill="1" applyBorder="1"/>
    <xf numFmtId="0" fontId="8" fillId="0" borderId="34" xfId="0" applyFont="1" applyFill="1" applyBorder="1" applyAlignment="1">
      <alignment horizontal="right"/>
    </xf>
    <xf numFmtId="0" fontId="4" fillId="5" borderId="15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right" vertical="top"/>
    </xf>
    <xf numFmtId="0" fontId="4" fillId="2" borderId="14" xfId="0" applyFont="1" applyFill="1" applyBorder="1"/>
    <xf numFmtId="0" fontId="6" fillId="0" borderId="17" xfId="0" applyFont="1" applyFill="1" applyBorder="1"/>
    <xf numFmtId="0" fontId="0" fillId="0" borderId="0" xfId="0" applyFill="1" applyBorder="1"/>
    <xf numFmtId="0" fontId="8" fillId="0" borderId="21" xfId="0" applyFont="1" applyFill="1" applyBorder="1"/>
    <xf numFmtId="0" fontId="8" fillId="0" borderId="12" xfId="0" applyFont="1" applyFill="1" applyBorder="1" applyAlignment="1">
      <alignment horizontal="right"/>
    </xf>
    <xf numFmtId="0" fontId="0" fillId="2" borderId="18" xfId="0" applyFill="1" applyBorder="1"/>
    <xf numFmtId="0" fontId="6" fillId="2" borderId="18" xfId="0" applyFont="1" applyFill="1" applyBorder="1"/>
    <xf numFmtId="0" fontId="8" fillId="2" borderId="34" xfId="0" applyFont="1" applyFill="1" applyBorder="1" applyAlignment="1">
      <alignment horizontal="right"/>
    </xf>
    <xf numFmtId="0" fontId="10" fillId="5" borderId="14" xfId="0" applyFont="1" applyFill="1" applyBorder="1" applyAlignment="1">
      <alignment wrapText="1"/>
    </xf>
    <xf numFmtId="0" fontId="8" fillId="2" borderId="14" xfId="0" applyFont="1" applyFill="1" applyBorder="1"/>
    <xf numFmtId="49" fontId="7" fillId="8" borderId="41" xfId="0" applyNumberFormat="1" applyFont="1" applyFill="1" applyBorder="1" applyAlignment="1">
      <alignment horizontal="center"/>
    </xf>
    <xf numFmtId="0" fontId="7" fillId="8" borderId="41" xfId="0" applyFont="1" applyFill="1" applyBorder="1"/>
    <xf numFmtId="0" fontId="7" fillId="2" borderId="14" xfId="0" applyNumberFormat="1" applyFont="1" applyFill="1" applyBorder="1" applyAlignment="1">
      <alignment horizontal="right"/>
    </xf>
    <xf numFmtId="0" fontId="7" fillId="0" borderId="14" xfId="0" applyNumberFormat="1" applyFont="1" applyFill="1" applyBorder="1"/>
    <xf numFmtId="0" fontId="11" fillId="2" borderId="14" xfId="0" applyNumberFormat="1" applyFont="1" applyFill="1" applyBorder="1"/>
    <xf numFmtId="0" fontId="7" fillId="2" borderId="14" xfId="0" applyNumberFormat="1" applyFont="1" applyFill="1" applyBorder="1"/>
    <xf numFmtId="0" fontId="11" fillId="2" borderId="14" xfId="0" applyFont="1" applyFill="1" applyBorder="1" applyAlignment="1">
      <alignment horizontal="center"/>
    </xf>
    <xf numFmtId="0" fontId="7" fillId="2" borderId="35" xfId="0" applyFont="1" applyFill="1" applyBorder="1"/>
    <xf numFmtId="0" fontId="10" fillId="5" borderId="15" xfId="0" applyFont="1" applyFill="1" applyBorder="1" applyAlignment="1">
      <alignment wrapText="1"/>
    </xf>
    <xf numFmtId="0" fontId="8" fillId="6" borderId="14" xfId="0" applyFont="1" applyFill="1" applyBorder="1" applyAlignment="1"/>
    <xf numFmtId="49" fontId="7" fillId="6" borderId="14" xfId="0" applyNumberFormat="1" applyFont="1" applyFill="1" applyBorder="1" applyAlignment="1">
      <alignment horizontal="right"/>
    </xf>
    <xf numFmtId="0" fontId="9" fillId="6" borderId="14" xfId="0" applyFont="1" applyFill="1" applyBorder="1" applyAlignment="1">
      <alignment horizontal="center" vertical="top" wrapText="1"/>
    </xf>
    <xf numFmtId="0" fontId="7" fillId="6" borderId="14" xfId="0" applyFont="1" applyFill="1" applyBorder="1" applyAlignment="1">
      <alignment horizontal="right" vertical="top"/>
    </xf>
    <xf numFmtId="0" fontId="7" fillId="6" borderId="36" xfId="0" applyFont="1" applyFill="1" applyBorder="1" applyAlignment="1">
      <alignment horizontal="center" wrapText="1"/>
    </xf>
    <xf numFmtId="0" fontId="7" fillId="2" borderId="17" xfId="0" applyNumberFormat="1" applyFont="1" applyFill="1" applyBorder="1"/>
    <xf numFmtId="0" fontId="11" fillId="2" borderId="17" xfId="0" applyFont="1" applyFill="1" applyBorder="1" applyAlignment="1">
      <alignment horizontal="center"/>
    </xf>
    <xf numFmtId="0" fontId="10" fillId="6" borderId="18" xfId="0" applyFont="1" applyFill="1" applyBorder="1"/>
    <xf numFmtId="0" fontId="9" fillId="6" borderId="14" xfId="0" applyFont="1" applyFill="1" applyBorder="1" applyAlignment="1"/>
    <xf numFmtId="0" fontId="10" fillId="2" borderId="17" xfId="0" applyFont="1" applyFill="1" applyBorder="1" applyAlignment="1">
      <alignment wrapText="1"/>
    </xf>
    <xf numFmtId="0" fontId="8" fillId="6" borderId="14" xfId="0" applyFont="1" applyFill="1" applyBorder="1" applyAlignment="1">
      <alignment horizontal="right"/>
    </xf>
    <xf numFmtId="0" fontId="7" fillId="6" borderId="36" xfId="0" applyFont="1" applyFill="1" applyBorder="1" applyAlignment="1">
      <alignment horizontal="right"/>
    </xf>
    <xf numFmtId="0" fontId="8" fillId="2" borderId="17" xfId="0" applyFont="1" applyFill="1" applyBorder="1"/>
    <xf numFmtId="49" fontId="7" fillId="9" borderId="41" xfId="0" applyNumberFormat="1" applyFont="1" applyFill="1" applyBorder="1" applyAlignment="1">
      <alignment horizontal="center"/>
    </xf>
    <xf numFmtId="0" fontId="7" fillId="9" borderId="41" xfId="0" applyFont="1" applyFill="1" applyBorder="1"/>
    <xf numFmtId="0" fontId="7" fillId="2" borderId="17" xfId="0" applyNumberFormat="1" applyFont="1" applyFill="1" applyBorder="1" applyAlignment="1">
      <alignment horizontal="right"/>
    </xf>
    <xf numFmtId="0" fontId="11" fillId="2" borderId="17" xfId="0" applyNumberFormat="1" applyFont="1" applyFill="1" applyBorder="1"/>
    <xf numFmtId="0" fontId="8" fillId="2" borderId="12" xfId="0" applyFont="1" applyFill="1" applyBorder="1" applyAlignment="1">
      <alignment horizontal="right"/>
    </xf>
    <xf numFmtId="0" fontId="8" fillId="6" borderId="15" xfId="0" applyFont="1" applyFill="1" applyBorder="1" applyAlignment="1">
      <alignment horizontal="right"/>
    </xf>
    <xf numFmtId="0" fontId="8" fillId="6" borderId="15" xfId="0" applyFont="1" applyFill="1" applyBorder="1"/>
    <xf numFmtId="49" fontId="7" fillId="10" borderId="13" xfId="0" applyNumberFormat="1" applyFont="1" applyFill="1" applyBorder="1" applyAlignment="1">
      <alignment horizontal="center"/>
    </xf>
    <xf numFmtId="0" fontId="7" fillId="10" borderId="13" xfId="0" applyFont="1" applyFill="1" applyBorder="1"/>
    <xf numFmtId="0" fontId="12" fillId="6" borderId="15" xfId="0" applyNumberFormat="1" applyFont="1" applyFill="1" applyBorder="1" applyAlignment="1">
      <alignment horizontal="right"/>
    </xf>
    <xf numFmtId="0" fontId="7" fillId="6" borderId="15" xfId="0" applyNumberFormat="1" applyFont="1" applyFill="1" applyBorder="1" applyAlignment="1">
      <alignment horizontal="right"/>
    </xf>
    <xf numFmtId="0" fontId="11" fillId="6" borderId="15" xfId="0" applyNumberFormat="1" applyFont="1" applyFill="1" applyBorder="1"/>
    <xf numFmtId="0" fontId="7" fillId="6" borderId="15" xfId="0" applyNumberFormat="1" applyFont="1" applyFill="1" applyBorder="1"/>
    <xf numFmtId="0" fontId="7" fillId="6" borderId="18" xfId="0" applyNumberFormat="1" applyFont="1" applyFill="1" applyBorder="1"/>
    <xf numFmtId="0" fontId="11" fillId="6" borderId="18" xfId="0" applyFont="1" applyFill="1" applyBorder="1" applyAlignment="1">
      <alignment horizontal="center"/>
    </xf>
    <xf numFmtId="0" fontId="7" fillId="6" borderId="19" xfId="0" applyFont="1" applyFill="1" applyBorder="1"/>
    <xf numFmtId="0" fontId="8" fillId="0" borderId="38" xfId="0" applyFont="1" applyBorder="1" applyAlignment="1">
      <alignment horizontal="left"/>
    </xf>
    <xf numFmtId="0" fontId="8" fillId="7" borderId="39" xfId="0" applyFont="1" applyFill="1" applyBorder="1"/>
    <xf numFmtId="49" fontId="10" fillId="7" borderId="39" xfId="0" applyNumberFormat="1" applyFont="1" applyFill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7" fillId="2" borderId="14" xfId="0" applyFont="1" applyFill="1" applyBorder="1"/>
    <xf numFmtId="0" fontId="5" fillId="2" borderId="14" xfId="0" applyFont="1" applyFill="1" applyBorder="1" applyAlignment="1">
      <alignment wrapText="1"/>
    </xf>
    <xf numFmtId="0" fontId="7" fillId="2" borderId="42" xfId="0" applyFont="1" applyFill="1" applyBorder="1"/>
    <xf numFmtId="0" fontId="8" fillId="6" borderId="14" xfId="0" applyFont="1" applyFill="1" applyBorder="1"/>
    <xf numFmtId="0" fontId="7" fillId="6" borderId="14" xfId="0" applyFont="1" applyFill="1" applyBorder="1"/>
    <xf numFmtId="0" fontId="7" fillId="6" borderId="42" xfId="0" applyFont="1" applyFill="1" applyBorder="1"/>
    <xf numFmtId="0" fontId="7" fillId="6" borderId="35" xfId="0" applyFont="1" applyFill="1" applyBorder="1"/>
    <xf numFmtId="0" fontId="7" fillId="6" borderId="14" xfId="0" applyFont="1" applyFill="1" applyBorder="1" applyAlignment="1">
      <alignment vertical="top"/>
    </xf>
    <xf numFmtId="0" fontId="7" fillId="6" borderId="42" xfId="0" applyFont="1" applyFill="1" applyBorder="1" applyAlignment="1">
      <alignment vertical="top"/>
    </xf>
    <xf numFmtId="0" fontId="7" fillId="6" borderId="35" xfId="0" applyFont="1" applyFill="1" applyBorder="1" applyAlignment="1">
      <alignment vertical="top"/>
    </xf>
    <xf numFmtId="0" fontId="6" fillId="0" borderId="17" xfId="0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11" fillId="2" borderId="42" xfId="0" applyNumberFormat="1" applyFont="1" applyFill="1" applyBorder="1"/>
    <xf numFmtId="0" fontId="11" fillId="2" borderId="21" xfId="0" applyFont="1" applyFill="1" applyBorder="1" applyAlignment="1">
      <alignment horizontal="center"/>
    </xf>
    <xf numFmtId="0" fontId="11" fillId="2" borderId="21" xfId="0" applyNumberFormat="1" applyFont="1" applyFill="1" applyBorder="1"/>
    <xf numFmtId="0" fontId="5" fillId="6" borderId="14" xfId="0" applyFont="1" applyFill="1" applyBorder="1" applyAlignment="1">
      <alignment wrapText="1"/>
    </xf>
    <xf numFmtId="0" fontId="7" fillId="6" borderId="14" xfId="0" applyNumberFormat="1" applyFont="1" applyFill="1" applyBorder="1"/>
    <xf numFmtId="0" fontId="7" fillId="6" borderId="14" xfId="0" applyNumberFormat="1" applyFont="1" applyFill="1" applyBorder="1" applyAlignment="1">
      <alignment horizontal="right"/>
    </xf>
    <xf numFmtId="0" fontId="11" fillId="6" borderId="14" xfId="0" applyNumberFormat="1" applyFont="1" applyFill="1" applyBorder="1"/>
    <xf numFmtId="0" fontId="7" fillId="6" borderId="42" xfId="0" applyNumberFormat="1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0" fontId="6" fillId="2" borderId="14" xfId="0" applyFont="1" applyFill="1" applyBorder="1"/>
    <xf numFmtId="0" fontId="7" fillId="2" borderId="42" xfId="0" applyNumberFormat="1" applyFont="1" applyFill="1" applyBorder="1"/>
    <xf numFmtId="0" fontId="9" fillId="2" borderId="17" xfId="0" applyFont="1" applyFill="1" applyBorder="1" applyAlignment="1">
      <alignment vertical="center"/>
    </xf>
    <xf numFmtId="0" fontId="13" fillId="2" borderId="14" xfId="0" applyNumberFormat="1" applyFont="1" applyFill="1" applyBorder="1" applyAlignment="1">
      <alignment horizontal="right"/>
    </xf>
    <xf numFmtId="0" fontId="6" fillId="2" borderId="17" xfId="0" applyFont="1" applyFill="1" applyBorder="1"/>
    <xf numFmtId="0" fontId="7" fillId="2" borderId="21" xfId="0" applyNumberFormat="1" applyFont="1" applyFill="1" applyBorder="1"/>
    <xf numFmtId="0" fontId="7" fillId="0" borderId="35" xfId="0" applyFont="1" applyBorder="1" applyAlignment="1">
      <alignment horizontal="right"/>
    </xf>
    <xf numFmtId="0" fontId="8" fillId="6" borderId="14" xfId="0" applyFont="1" applyFill="1" applyBorder="1" applyAlignment="1">
      <alignment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wrapText="1"/>
    </xf>
    <xf numFmtId="0" fontId="7" fillId="6" borderId="35" xfId="0" applyFont="1" applyFill="1" applyBorder="1" applyAlignment="1">
      <alignment wrapText="1"/>
    </xf>
    <xf numFmtId="0" fontId="7" fillId="0" borderId="17" xfId="0" applyNumberFormat="1" applyFont="1" applyFill="1" applyBorder="1"/>
    <xf numFmtId="0" fontId="8" fillId="6" borderId="15" xfId="0" applyFont="1" applyFill="1" applyBorder="1" applyAlignment="1">
      <alignment wrapText="1"/>
    </xf>
    <xf numFmtId="0" fontId="7" fillId="6" borderId="15" xfId="0" applyFont="1" applyFill="1" applyBorder="1" applyAlignment="1">
      <alignment horizontal="center" wrapText="1"/>
    </xf>
    <xf numFmtId="49" fontId="7" fillId="6" borderId="18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wrapText="1"/>
    </xf>
    <xf numFmtId="0" fontId="7" fillId="6" borderId="18" xfId="0" applyFont="1" applyFill="1" applyBorder="1" applyAlignment="1">
      <alignment wrapText="1"/>
    </xf>
    <xf numFmtId="0" fontId="7" fillId="6" borderId="43" xfId="0" applyFont="1" applyFill="1" applyBorder="1" applyAlignment="1">
      <alignment wrapText="1"/>
    </xf>
    <xf numFmtId="0" fontId="6" fillId="0" borderId="38" xfId="0" applyFont="1" applyBorder="1" applyAlignment="1">
      <alignment horizontal="left"/>
    </xf>
    <xf numFmtId="0" fontId="10" fillId="7" borderId="44" xfId="0" applyFont="1" applyFill="1" applyBorder="1"/>
    <xf numFmtId="0" fontId="10" fillId="7" borderId="38" xfId="0" applyFont="1" applyFill="1" applyBorder="1"/>
    <xf numFmtId="0" fontId="6" fillId="2" borderId="34" xfId="0" applyFont="1" applyFill="1" applyBorder="1" applyAlignment="1">
      <alignment horizontal="right"/>
    </xf>
    <xf numFmtId="0" fontId="10" fillId="5" borderId="14" xfId="0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horizontal="right"/>
    </xf>
    <xf numFmtId="0" fontId="14" fillId="2" borderId="35" xfId="0" applyFont="1" applyFill="1" applyBorder="1"/>
    <xf numFmtId="49" fontId="7" fillId="0" borderId="14" xfId="0" applyNumberFormat="1" applyFont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10" fillId="2" borderId="15" xfId="0" applyFont="1" applyFill="1" applyBorder="1" applyAlignment="1">
      <alignment vertical="center" wrapText="1"/>
    </xf>
    <xf numFmtId="0" fontId="8" fillId="8" borderId="15" xfId="0" applyFont="1" applyFill="1" applyBorder="1"/>
    <xf numFmtId="0" fontId="14" fillId="2" borderId="19" xfId="0" applyFont="1" applyFill="1" applyBorder="1"/>
    <xf numFmtId="0" fontId="10" fillId="7" borderId="39" xfId="0" applyFont="1" applyFill="1" applyBorder="1" applyAlignment="1">
      <alignment horizontal="left"/>
    </xf>
    <xf numFmtId="0" fontId="5" fillId="5" borderId="14" xfId="0" applyFont="1" applyFill="1" applyBorder="1" applyAlignment="1">
      <alignment vertical="center" wrapText="1"/>
    </xf>
    <xf numFmtId="0" fontId="11" fillId="2" borderId="42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left"/>
    </xf>
    <xf numFmtId="0" fontId="8" fillId="6" borderId="36" xfId="0" applyFont="1" applyFill="1" applyBorder="1" applyAlignment="1">
      <alignment horizontal="left"/>
    </xf>
    <xf numFmtId="0" fontId="7" fillId="2" borderId="41" xfId="0" applyNumberFormat="1" applyFont="1" applyFill="1" applyBorder="1"/>
    <xf numFmtId="0" fontId="7" fillId="2" borderId="45" xfId="0" applyNumberFormat="1" applyFont="1" applyFill="1" applyBorder="1"/>
    <xf numFmtId="0" fontId="5" fillId="2" borderId="14" xfId="0" applyFont="1" applyFill="1" applyBorder="1" applyAlignment="1">
      <alignment vertical="center" wrapText="1"/>
    </xf>
    <xf numFmtId="0" fontId="6" fillId="8" borderId="14" xfId="0" applyFont="1" applyFill="1" applyBorder="1"/>
    <xf numFmtId="0" fontId="7" fillId="8" borderId="41" xfId="0" applyFont="1" applyFill="1" applyBorder="1" applyAlignment="1">
      <alignment horizontal="right"/>
    </xf>
    <xf numFmtId="0" fontId="7" fillId="0" borderId="41" xfId="0" applyFont="1" applyFill="1" applyBorder="1"/>
    <xf numFmtId="0" fontId="7" fillId="8" borderId="45" xfId="0" applyFont="1" applyFill="1" applyBorder="1"/>
    <xf numFmtId="0" fontId="14" fillId="2" borderId="36" xfId="0" applyFont="1" applyFill="1" applyBorder="1"/>
    <xf numFmtId="0" fontId="10" fillId="7" borderId="44" xfId="0" applyNumberFormat="1" applyFont="1" applyFill="1" applyBorder="1"/>
    <xf numFmtId="0" fontId="10" fillId="7" borderId="44" xfId="0" applyFont="1" applyFill="1" applyBorder="1" applyAlignment="1">
      <alignment horizontal="center"/>
    </xf>
    <xf numFmtId="0" fontId="6" fillId="0" borderId="34" xfId="0" applyFont="1" applyBorder="1" applyAlignment="1">
      <alignment horizontal="right"/>
    </xf>
    <xf numFmtId="0" fontId="10" fillId="5" borderId="14" xfId="0" applyFont="1" applyFill="1" applyBorder="1"/>
    <xf numFmtId="0" fontId="11" fillId="2" borderId="14" xfId="0" applyNumberFormat="1" applyFont="1" applyFill="1" applyBorder="1" applyAlignment="1">
      <alignment horizontal="right"/>
    </xf>
    <xf numFmtId="0" fontId="14" fillId="0" borderId="35" xfId="0" applyFont="1" applyBorder="1"/>
    <xf numFmtId="0" fontId="11" fillId="2" borderId="41" xfId="0" applyNumberFormat="1" applyFont="1" applyFill="1" applyBorder="1"/>
    <xf numFmtId="0" fontId="6" fillId="0" borderId="20" xfId="0" applyFont="1" applyBorder="1" applyAlignment="1">
      <alignment horizontal="right"/>
    </xf>
    <xf numFmtId="0" fontId="10" fillId="2" borderId="17" xfId="0" applyFont="1" applyFill="1" applyBorder="1"/>
    <xf numFmtId="0" fontId="8" fillId="8" borderId="17" xfId="0" applyFont="1" applyFill="1" applyBorder="1"/>
    <xf numFmtId="49" fontId="7" fillId="8" borderId="46" xfId="0" applyNumberFormat="1" applyFont="1" applyFill="1" applyBorder="1" applyAlignment="1">
      <alignment horizontal="center"/>
    </xf>
    <xf numFmtId="0" fontId="7" fillId="8" borderId="46" xfId="0" applyFont="1" applyFill="1" applyBorder="1"/>
    <xf numFmtId="0" fontId="11" fillId="8" borderId="46" xfId="0" applyFont="1" applyFill="1" applyBorder="1"/>
    <xf numFmtId="0" fontId="7" fillId="8" borderId="46" xfId="0" applyFont="1" applyFill="1" applyBorder="1" applyAlignment="1">
      <alignment horizontal="right"/>
    </xf>
    <xf numFmtId="0" fontId="11" fillId="8" borderId="46" xfId="0" applyFont="1" applyFill="1" applyBorder="1" applyAlignment="1">
      <alignment horizontal="right"/>
    </xf>
    <xf numFmtId="0" fontId="7" fillId="0" borderId="46" xfId="0" applyFont="1" applyFill="1" applyBorder="1"/>
    <xf numFmtId="0" fontId="7" fillId="8" borderId="47" xfId="0" applyFont="1" applyFill="1" applyBorder="1"/>
    <xf numFmtId="0" fontId="14" fillId="0" borderId="36" xfId="0" applyFont="1" applyBorder="1"/>
    <xf numFmtId="0" fontId="6" fillId="0" borderId="48" xfId="0" applyFont="1" applyBorder="1" applyAlignment="1">
      <alignment horizontal="right"/>
    </xf>
    <xf numFmtId="0" fontId="10" fillId="2" borderId="15" xfId="0" applyFont="1" applyFill="1" applyBorder="1"/>
    <xf numFmtId="0" fontId="8" fillId="2" borderId="15" xfId="0" applyFont="1" applyFill="1" applyBorder="1"/>
    <xf numFmtId="49" fontId="7" fillId="2" borderId="15" xfId="0" applyNumberFormat="1" applyFont="1" applyFill="1" applyBorder="1" applyAlignment="1">
      <alignment horizontal="center"/>
    </xf>
    <xf numFmtId="0" fontId="7" fillId="2" borderId="15" xfId="0" applyNumberFormat="1" applyFont="1" applyFill="1" applyBorder="1"/>
    <xf numFmtId="0" fontId="11" fillId="2" borderId="15" xfId="0" applyNumberFormat="1" applyFont="1" applyFill="1" applyBorder="1"/>
    <xf numFmtId="0" fontId="11" fillId="2" borderId="15" xfId="0" applyNumberFormat="1" applyFont="1" applyFill="1" applyBorder="1" applyAlignment="1">
      <alignment horizontal="right"/>
    </xf>
    <xf numFmtId="0" fontId="7" fillId="0" borderId="15" xfId="0" applyNumberFormat="1" applyFont="1" applyFill="1" applyBorder="1"/>
    <xf numFmtId="0" fontId="11" fillId="2" borderId="16" xfId="0" applyNumberFormat="1" applyFont="1" applyFill="1" applyBorder="1"/>
    <xf numFmtId="0" fontId="11" fillId="2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left"/>
    </xf>
    <xf numFmtId="0" fontId="10" fillId="7" borderId="39" xfId="0" applyFont="1" applyFill="1" applyBorder="1" applyAlignment="1"/>
    <xf numFmtId="0" fontId="10" fillId="7" borderId="51" xfId="0" applyNumberFormat="1" applyFont="1" applyFill="1" applyBorder="1"/>
    <xf numFmtId="0" fontId="6" fillId="0" borderId="34" xfId="0" applyFont="1" applyFill="1" applyBorder="1" applyAlignment="1">
      <alignment horizontal="right"/>
    </xf>
    <xf numFmtId="0" fontId="8" fillId="2" borderId="14" xfId="0" applyFont="1" applyFill="1" applyBorder="1" applyAlignment="1"/>
    <xf numFmtId="0" fontId="7" fillId="2" borderId="42" xfId="0" applyNumberFormat="1" applyFont="1" applyFill="1" applyBorder="1" applyAlignment="1">
      <alignment horizontal="right"/>
    </xf>
    <xf numFmtId="0" fontId="14" fillId="0" borderId="35" xfId="0" applyFont="1" applyFill="1" applyBorder="1"/>
    <xf numFmtId="0" fontId="6" fillId="0" borderId="20" xfId="0" applyFont="1" applyFill="1" applyBorder="1" applyAlignment="1">
      <alignment horizontal="right"/>
    </xf>
    <xf numFmtId="0" fontId="6" fillId="6" borderId="14" xfId="0" applyFont="1" applyFill="1" applyBorder="1"/>
    <xf numFmtId="0" fontId="6" fillId="6" borderId="35" xfId="0" applyFont="1" applyFill="1" applyBorder="1"/>
    <xf numFmtId="0" fontId="8" fillId="2" borderId="17" xfId="0" applyFont="1" applyFill="1" applyBorder="1" applyAlignment="1"/>
    <xf numFmtId="0" fontId="7" fillId="0" borderId="17" xfId="0" applyNumberFormat="1" applyFont="1" applyFill="1" applyBorder="1" applyAlignment="1">
      <alignment horizontal="right"/>
    </xf>
    <xf numFmtId="0" fontId="14" fillId="0" borderId="36" xfId="0" applyFont="1" applyFill="1" applyBorder="1"/>
    <xf numFmtId="0" fontId="6" fillId="0" borderId="48" xfId="0" applyFont="1" applyFill="1" applyBorder="1" applyAlignment="1">
      <alignment horizontal="right"/>
    </xf>
    <xf numFmtId="0" fontId="6" fillId="6" borderId="15" xfId="0" applyFont="1" applyFill="1" applyBorder="1"/>
    <xf numFmtId="0" fontId="7" fillId="6" borderId="15" xfId="0" applyFont="1" applyFill="1" applyBorder="1" applyAlignment="1">
      <alignment horizontal="center"/>
    </xf>
    <xf numFmtId="0" fontId="7" fillId="6" borderId="15" xfId="0" applyFont="1" applyFill="1" applyBorder="1"/>
    <xf numFmtId="0" fontId="6" fillId="6" borderId="43" xfId="0" applyFont="1" applyFill="1" applyBorder="1"/>
    <xf numFmtId="0" fontId="6" fillId="2" borderId="9" xfId="0" applyFont="1" applyFill="1" applyBorder="1" applyAlignment="1">
      <alignment horizontal="right"/>
    </xf>
    <xf numFmtId="0" fontId="4" fillId="5" borderId="5" xfId="0" applyFont="1" applyFill="1" applyBorder="1" applyAlignment="1">
      <alignment horizontal="left" vertical="top" wrapText="1"/>
    </xf>
    <xf numFmtId="0" fontId="6" fillId="6" borderId="5" xfId="0" applyFont="1" applyFill="1" applyBorder="1"/>
    <xf numFmtId="0" fontId="7" fillId="6" borderId="5" xfId="0" applyFont="1" applyFill="1" applyBorder="1" applyAlignment="1">
      <alignment horizontal="right"/>
    </xf>
    <xf numFmtId="0" fontId="7" fillId="6" borderId="5" xfId="0" applyFont="1" applyFill="1" applyBorder="1" applyAlignment="1">
      <alignment horizontal="center"/>
    </xf>
    <xf numFmtId="0" fontId="7" fillId="6" borderId="5" xfId="0" applyFont="1" applyFill="1" applyBorder="1"/>
    <xf numFmtId="0" fontId="7" fillId="6" borderId="5" xfId="0" applyNumberFormat="1" applyFont="1" applyFill="1" applyBorder="1" applyAlignment="1">
      <alignment horizontal="right"/>
    </xf>
    <xf numFmtId="0" fontId="7" fillId="6" borderId="5" xfId="0" applyNumberFormat="1" applyFont="1" applyFill="1" applyBorder="1"/>
    <xf numFmtId="0" fontId="7" fillId="6" borderId="7" xfId="0" applyNumberFormat="1" applyFont="1" applyFill="1" applyBorder="1"/>
    <xf numFmtId="0" fontId="7" fillId="6" borderId="7" xfId="0" applyFont="1" applyFill="1" applyBorder="1" applyAlignment="1">
      <alignment vertical="center"/>
    </xf>
    <xf numFmtId="0" fontId="14" fillId="6" borderId="52" xfId="0" applyFont="1" applyFill="1" applyBorder="1"/>
    <xf numFmtId="0" fontId="4" fillId="5" borderId="14" xfId="0" applyFont="1" applyFill="1" applyBorder="1" applyAlignment="1">
      <alignment horizontal="left" vertical="center" wrapText="1"/>
    </xf>
    <xf numFmtId="0" fontId="7" fillId="6" borderId="41" xfId="0" applyFont="1" applyFill="1" applyBorder="1" applyAlignment="1">
      <alignment horizontal="center"/>
    </xf>
    <xf numFmtId="0" fontId="7" fillId="6" borderId="41" xfId="0" applyFont="1" applyFill="1" applyBorder="1"/>
    <xf numFmtId="0" fontId="7" fillId="6" borderId="41" xfId="0" applyNumberFormat="1" applyFont="1" applyFill="1" applyBorder="1" applyAlignment="1">
      <alignment horizontal="right"/>
    </xf>
    <xf numFmtId="0" fontId="7" fillId="6" borderId="41" xfId="0" applyNumberFormat="1" applyFont="1" applyFill="1" applyBorder="1"/>
    <xf numFmtId="0" fontId="7" fillId="6" borderId="45" xfId="0" applyNumberFormat="1" applyFont="1" applyFill="1" applyBorder="1"/>
    <xf numFmtId="0" fontId="7" fillId="6" borderId="42" xfId="0" applyFont="1" applyFill="1" applyBorder="1" applyAlignment="1">
      <alignment vertical="center"/>
    </xf>
    <xf numFmtId="0" fontId="14" fillId="6" borderId="35" xfId="0" applyFont="1" applyFill="1" applyBorder="1"/>
    <xf numFmtId="0" fontId="7" fillId="6" borderId="42" xfId="0" applyNumberFormat="1" applyFont="1" applyFill="1" applyBorder="1"/>
    <xf numFmtId="0" fontId="9" fillId="6" borderId="42" xfId="0" applyFont="1" applyFill="1" applyBorder="1" applyAlignment="1">
      <alignment vertical="center"/>
    </xf>
    <xf numFmtId="0" fontId="4" fillId="6" borderId="14" xfId="0" applyFont="1" applyFill="1" applyBorder="1" applyAlignment="1">
      <alignment horizontal="left" vertical="center" wrapText="1"/>
    </xf>
    <xf numFmtId="0" fontId="7" fillId="11" borderId="46" xfId="0" applyFont="1" applyFill="1" applyBorder="1" applyAlignment="1">
      <alignment horizontal="center"/>
    </xf>
    <xf numFmtId="0" fontId="7" fillId="11" borderId="46" xfId="0" applyFont="1" applyFill="1" applyBorder="1"/>
    <xf numFmtId="0" fontId="7" fillId="11" borderId="41" xfId="0" applyFont="1" applyFill="1" applyBorder="1" applyAlignment="1">
      <alignment horizontal="right"/>
    </xf>
    <xf numFmtId="0" fontId="7" fillId="11" borderId="41" xfId="0" applyFont="1" applyFill="1" applyBorder="1"/>
    <xf numFmtId="0" fontId="7" fillId="11" borderId="45" xfId="0" applyFont="1" applyFill="1" applyBorder="1"/>
    <xf numFmtId="0" fontId="9" fillId="6" borderId="21" xfId="0" applyFont="1" applyFill="1" applyBorder="1" applyAlignment="1">
      <alignment vertical="center"/>
    </xf>
    <xf numFmtId="0" fontId="14" fillId="6" borderId="36" xfId="0" applyFont="1" applyFill="1" applyBorder="1"/>
    <xf numFmtId="0" fontId="7" fillId="6" borderId="17" xfId="0" applyNumberFormat="1" applyFont="1" applyFill="1" applyBorder="1" applyAlignment="1">
      <alignment horizontal="right"/>
    </xf>
    <xf numFmtId="0" fontId="7" fillId="6" borderId="21" xfId="0" applyFont="1" applyFill="1" applyBorder="1" applyAlignment="1">
      <alignment vertical="center"/>
    </xf>
    <xf numFmtId="0" fontId="7" fillId="6" borderId="35" xfId="0" applyFont="1" applyFill="1" applyBorder="1" applyAlignment="1">
      <alignment vertical="center"/>
    </xf>
    <xf numFmtId="0" fontId="10" fillId="0" borderId="1" xfId="0" applyFont="1" applyBorder="1"/>
    <xf numFmtId="0" fontId="10" fillId="7" borderId="4" xfId="0" applyFont="1" applyFill="1" applyBorder="1"/>
    <xf numFmtId="0" fontId="10" fillId="7" borderId="3" xfId="0" applyNumberFormat="1" applyFont="1" applyFill="1" applyBorder="1"/>
    <xf numFmtId="0" fontId="10" fillId="7" borderId="53" xfId="0" applyNumberFormat="1" applyFont="1" applyFill="1" applyBorder="1"/>
    <xf numFmtId="0" fontId="5" fillId="12" borderId="39" xfId="0" applyFont="1" applyFill="1" applyBorder="1"/>
    <xf numFmtId="0" fontId="5" fillId="12" borderId="39" xfId="0" applyNumberFormat="1" applyFont="1" applyFill="1" applyBorder="1"/>
    <xf numFmtId="49" fontId="5" fillId="12" borderId="39" xfId="0" applyNumberFormat="1" applyFont="1" applyFill="1" applyBorder="1" applyAlignment="1">
      <alignment horizontal="center"/>
    </xf>
    <xf numFmtId="0" fontId="5" fillId="12" borderId="39" xfId="0" applyNumberFormat="1" applyFont="1" applyFill="1" applyBorder="1" applyAlignment="1">
      <alignment horizontal="right"/>
    </xf>
    <xf numFmtId="49" fontId="5" fillId="12" borderId="39" xfId="0" applyNumberFormat="1" applyFont="1" applyFill="1" applyBorder="1" applyAlignment="1">
      <alignment horizontal="right"/>
    </xf>
    <xf numFmtId="0" fontId="4" fillId="12" borderId="39" xfId="0" applyFont="1" applyFill="1" applyBorder="1" applyAlignment="1">
      <alignment horizontal="center"/>
    </xf>
    <xf numFmtId="0" fontId="5" fillId="12" borderId="40" xfId="0" applyNumberFormat="1" applyFont="1" applyFill="1" applyBorder="1"/>
    <xf numFmtId="17" fontId="7" fillId="6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10" fillId="7" borderId="39" xfId="0" applyFont="1" applyFill="1" applyBorder="1" applyAlignment="1">
      <alignment horizontal="left"/>
    </xf>
    <xf numFmtId="0" fontId="5" fillId="0" borderId="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3" borderId="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4" borderId="10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5" fillId="13" borderId="14" xfId="0" applyFont="1" applyFill="1" applyBorder="1" applyAlignment="1">
      <alignment wrapText="1"/>
    </xf>
    <xf numFmtId="0" fontId="6" fillId="0" borderId="14" xfId="0" applyFont="1" applyBorder="1" applyAlignment="1">
      <alignment horizontal="left" vertical="top"/>
    </xf>
    <xf numFmtId="0" fontId="5" fillId="0" borderId="42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2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41" xfId="0" applyFont="1" applyBorder="1" applyAlignment="1">
      <alignment horizontal="center" wrapText="1"/>
    </xf>
    <xf numFmtId="0" fontId="15" fillId="2" borderId="14" xfId="0" applyFont="1" applyFill="1" applyBorder="1" applyAlignment="1">
      <alignment horizontal="center" wrapText="1"/>
    </xf>
    <xf numFmtId="0" fontId="0" fillId="0" borderId="14" xfId="0" applyBorder="1"/>
    <xf numFmtId="0" fontId="5" fillId="0" borderId="17" xfId="0" applyFont="1" applyBorder="1" applyAlignment="1">
      <alignment horizontal="center" wrapText="1"/>
    </xf>
    <xf numFmtId="0" fontId="15" fillId="2" borderId="17" xfId="0" applyFont="1" applyFill="1" applyBorder="1" applyAlignment="1">
      <alignment horizontal="center" wrapText="1"/>
    </xf>
    <xf numFmtId="0" fontId="0" fillId="0" borderId="17" xfId="0" applyBorder="1"/>
    <xf numFmtId="0" fontId="5" fillId="0" borderId="41" xfId="0" applyFont="1" applyBorder="1" applyAlignment="1"/>
    <xf numFmtId="0" fontId="5" fillId="6" borderId="41" xfId="0" applyFont="1" applyFill="1" applyBorder="1" applyAlignment="1"/>
    <xf numFmtId="0" fontId="6" fillId="6" borderId="14" xfId="0" applyFont="1" applyFill="1" applyBorder="1" applyAlignment="1">
      <alignment horizontal="left"/>
    </xf>
    <xf numFmtId="0" fontId="5" fillId="6" borderId="14" xfId="0" applyFont="1" applyFill="1" applyBorder="1" applyAlignment="1">
      <alignment horizontal="right"/>
    </xf>
    <xf numFmtId="0" fontId="5" fillId="6" borderId="14" xfId="0" applyFont="1" applyFill="1" applyBorder="1" applyAlignment="1">
      <alignment horizontal="center" vertical="top" wrapText="1"/>
    </xf>
    <xf numFmtId="0" fontId="5" fillId="6" borderId="14" xfId="0" applyFont="1" applyFill="1" applyBorder="1" applyAlignment="1">
      <alignment horizontal="center" vertical="top"/>
    </xf>
    <xf numFmtId="0" fontId="5" fillId="6" borderId="42" xfId="0" applyFont="1" applyFill="1" applyBorder="1" applyAlignment="1">
      <alignment horizontal="center" wrapText="1"/>
    </xf>
    <xf numFmtId="0" fontId="5" fillId="6" borderId="41" xfId="0" applyFont="1" applyFill="1" applyBorder="1" applyAlignment="1">
      <alignment horizontal="center" wrapText="1"/>
    </xf>
    <xf numFmtId="0" fontId="5" fillId="6" borderId="17" xfId="0" applyFont="1" applyFill="1" applyBorder="1" applyAlignment="1">
      <alignment horizontal="center" wrapText="1"/>
    </xf>
    <xf numFmtId="0" fontId="15" fillId="6" borderId="17" xfId="0" applyFont="1" applyFill="1" applyBorder="1" applyAlignment="1">
      <alignment horizontal="center" wrapText="1"/>
    </xf>
    <xf numFmtId="0" fontId="0" fillId="6" borderId="17" xfId="0" applyFill="1" applyBorder="1"/>
    <xf numFmtId="0" fontId="15" fillId="2" borderId="14" xfId="0" applyFont="1" applyFill="1" applyBorder="1" applyAlignment="1">
      <alignment wrapText="1"/>
    </xf>
    <xf numFmtId="0" fontId="7" fillId="0" borderId="17" xfId="0" applyFont="1" applyBorder="1"/>
    <xf numFmtId="0" fontId="16" fillId="0" borderId="0" xfId="0" applyFont="1" applyBorder="1"/>
    <xf numFmtId="0" fontId="7" fillId="6" borderId="17" xfId="0" applyFont="1" applyFill="1" applyBorder="1"/>
    <xf numFmtId="0" fontId="10" fillId="0" borderId="38" xfId="0" applyFont="1" applyBorder="1" applyAlignment="1">
      <alignment horizontal="center" vertical="top"/>
    </xf>
    <xf numFmtId="0" fontId="8" fillId="0" borderId="34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wrapText="1"/>
    </xf>
    <xf numFmtId="0" fontId="8" fillId="2" borderId="34" xfId="0" applyFont="1" applyFill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0" fontId="6" fillId="2" borderId="34" xfId="0" applyFont="1" applyFill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50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0" fontId="10" fillId="7" borderId="44" xfId="0" applyFont="1" applyFill="1" applyBorder="1" applyAlignment="1">
      <alignment horizontal="left"/>
    </xf>
    <xf numFmtId="0" fontId="10" fillId="7" borderId="51" xfId="0" applyFont="1" applyFill="1" applyBorder="1" applyAlignment="1">
      <alignment horizontal="left"/>
    </xf>
    <xf numFmtId="0" fontId="5" fillId="0" borderId="56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3" borderId="21" xfId="0" applyFont="1" applyFill="1" applyBorder="1" applyAlignment="1">
      <alignment horizontal="center" vertical="top" wrapText="1"/>
    </xf>
    <xf numFmtId="0" fontId="5" fillId="3" borderId="4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4"/>
  <sheetViews>
    <sheetView tabSelected="1" workbookViewId="0">
      <selection activeCell="Z27" sqref="Z27"/>
    </sheetView>
  </sheetViews>
  <sheetFormatPr defaultRowHeight="15" x14ac:dyDescent="0.25"/>
  <cols>
    <col min="1" max="1" width="2.85546875" style="373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155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 s="373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3.75" x14ac:dyDescent="0.25">
      <c r="A3" s="374" t="s">
        <v>1</v>
      </c>
      <c r="B3" s="10" t="s">
        <v>2</v>
      </c>
      <c r="C3" s="11" t="s">
        <v>3</v>
      </c>
      <c r="D3" s="358" t="s">
        <v>4</v>
      </c>
      <c r="E3" s="13" t="s">
        <v>5</v>
      </c>
      <c r="F3" s="358" t="s">
        <v>6</v>
      </c>
      <c r="G3" s="14" t="s">
        <v>7</v>
      </c>
      <c r="H3" s="15" t="s">
        <v>8</v>
      </c>
      <c r="I3" s="360" t="s">
        <v>9</v>
      </c>
      <c r="J3" s="361"/>
      <c r="K3" s="18" t="s">
        <v>10</v>
      </c>
      <c r="L3" s="19" t="s">
        <v>9</v>
      </c>
      <c r="M3" s="362" t="s">
        <v>9</v>
      </c>
      <c r="N3" s="363"/>
      <c r="O3" s="364" t="s">
        <v>11</v>
      </c>
      <c r="P3" s="23" t="s">
        <v>12</v>
      </c>
    </row>
    <row r="4" spans="1:71" s="7" customFormat="1" x14ac:dyDescent="0.25">
      <c r="A4" s="375"/>
      <c r="B4" s="25"/>
      <c r="C4" s="26"/>
      <c r="D4" s="359"/>
      <c r="E4" s="28"/>
      <c r="F4" s="359"/>
      <c r="G4" s="26"/>
      <c r="H4" s="29"/>
      <c r="I4" s="366" t="s">
        <v>13</v>
      </c>
      <c r="J4" s="366"/>
      <c r="K4" s="367" t="s">
        <v>14</v>
      </c>
      <c r="L4" s="369" t="s">
        <v>15</v>
      </c>
      <c r="M4" s="371" t="s">
        <v>16</v>
      </c>
      <c r="N4" s="372"/>
      <c r="O4" s="365"/>
      <c r="P4" s="36"/>
    </row>
    <row r="5" spans="1:71" s="7" customFormat="1" ht="15.75" thickBot="1" x14ac:dyDescent="0.3">
      <c r="A5" s="376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368"/>
      <c r="L5" s="370"/>
      <c r="M5" s="48" t="s">
        <v>19</v>
      </c>
      <c r="N5" s="49" t="s">
        <v>8</v>
      </c>
      <c r="O5" s="50"/>
      <c r="P5" s="51"/>
    </row>
    <row r="6" spans="1:71" s="7" customFormat="1" ht="23.25" x14ac:dyDescent="0.25">
      <c r="A6" s="377">
        <v>1</v>
      </c>
      <c r="B6" s="378" t="s">
        <v>20</v>
      </c>
      <c r="C6" s="379" t="s">
        <v>21</v>
      </c>
      <c r="D6" s="55">
        <v>25</v>
      </c>
      <c r="E6" s="56">
        <v>2</v>
      </c>
      <c r="F6" s="57" t="s">
        <v>22</v>
      </c>
      <c r="G6" s="55">
        <v>25</v>
      </c>
      <c r="H6" s="380"/>
      <c r="I6" s="381"/>
      <c r="J6" s="382"/>
      <c r="K6" s="383"/>
      <c r="L6" s="356"/>
      <c r="M6" s="384"/>
      <c r="N6" s="356"/>
      <c r="O6" s="385"/>
      <c r="P6" s="386"/>
    </row>
    <row r="7" spans="1:71" s="7" customFormat="1" x14ac:dyDescent="0.25">
      <c r="A7" s="377">
        <v>2</v>
      </c>
      <c r="B7" s="63" t="s">
        <v>23</v>
      </c>
      <c r="C7" s="54" t="s">
        <v>24</v>
      </c>
      <c r="D7" s="55">
        <v>25</v>
      </c>
      <c r="E7" s="56">
        <v>2</v>
      </c>
      <c r="F7" s="57" t="s">
        <v>22</v>
      </c>
      <c r="G7" s="55">
        <v>25</v>
      </c>
      <c r="H7" s="380"/>
      <c r="I7" s="381"/>
      <c r="J7" s="382"/>
      <c r="K7" s="383"/>
      <c r="L7" s="387"/>
      <c r="M7" s="384"/>
      <c r="N7" s="387"/>
      <c r="O7" s="388"/>
      <c r="P7" s="389"/>
    </row>
    <row r="8" spans="1:71" s="7" customFormat="1" x14ac:dyDescent="0.25">
      <c r="A8" s="377">
        <v>3</v>
      </c>
      <c r="B8" s="390"/>
      <c r="C8" s="54" t="s">
        <v>25</v>
      </c>
      <c r="D8" s="55">
        <v>25</v>
      </c>
      <c r="E8" s="56">
        <v>2</v>
      </c>
      <c r="F8" s="57" t="s">
        <v>22</v>
      </c>
      <c r="G8" s="55">
        <v>25</v>
      </c>
      <c r="H8" s="380"/>
      <c r="I8" s="381"/>
      <c r="J8" s="382"/>
      <c r="K8" s="383"/>
      <c r="L8" s="387"/>
      <c r="M8" s="384"/>
      <c r="N8" s="387"/>
      <c r="O8" s="388"/>
      <c r="P8" s="389"/>
    </row>
    <row r="9" spans="1:71" s="7" customFormat="1" x14ac:dyDescent="0.25">
      <c r="A9" s="377">
        <v>4</v>
      </c>
      <c r="B9" s="390"/>
      <c r="C9" s="54" t="s">
        <v>26</v>
      </c>
      <c r="D9" s="55">
        <v>26</v>
      </c>
      <c r="E9" s="56">
        <v>2</v>
      </c>
      <c r="F9" s="57" t="s">
        <v>39</v>
      </c>
      <c r="G9" s="55">
        <v>26</v>
      </c>
      <c r="H9" s="380"/>
      <c r="I9" s="55">
        <v>1</v>
      </c>
      <c r="J9" s="382"/>
      <c r="K9" s="383"/>
      <c r="L9" s="387"/>
      <c r="M9" s="384"/>
      <c r="N9" s="387"/>
      <c r="O9" s="388"/>
      <c r="P9" s="389"/>
    </row>
    <row r="10" spans="1:71" s="7" customFormat="1" x14ac:dyDescent="0.25">
      <c r="A10" s="377">
        <v>5</v>
      </c>
      <c r="B10" s="390"/>
      <c r="C10" s="54" t="s">
        <v>156</v>
      </c>
      <c r="D10" s="55">
        <v>27</v>
      </c>
      <c r="E10" s="56">
        <v>2</v>
      </c>
      <c r="F10" s="57" t="s">
        <v>157</v>
      </c>
      <c r="G10" s="55">
        <v>27</v>
      </c>
      <c r="H10" s="380"/>
      <c r="I10" s="55">
        <v>1</v>
      </c>
      <c r="J10" s="382"/>
      <c r="K10" s="383"/>
      <c r="L10" s="387"/>
      <c r="M10" s="384"/>
      <c r="N10" s="387"/>
      <c r="O10" s="388"/>
      <c r="P10" s="389"/>
    </row>
    <row r="11" spans="1:71" s="7" customFormat="1" x14ac:dyDescent="0.25">
      <c r="A11" s="377">
        <v>6</v>
      </c>
      <c r="B11" s="391"/>
      <c r="C11" s="392" t="s">
        <v>158</v>
      </c>
      <c r="D11" s="79">
        <v>25</v>
      </c>
      <c r="E11" s="80">
        <v>2</v>
      </c>
      <c r="F11" s="98" t="s">
        <v>22</v>
      </c>
      <c r="G11" s="79"/>
      <c r="H11" s="79">
        <v>25</v>
      </c>
      <c r="I11" s="393"/>
      <c r="J11" s="394"/>
      <c r="K11" s="395"/>
      <c r="L11" s="396"/>
      <c r="M11" s="397"/>
      <c r="N11" s="398"/>
      <c r="O11" s="399"/>
      <c r="P11" s="400"/>
    </row>
    <row r="12" spans="1:71" s="7" customFormat="1" ht="14.25" customHeight="1" x14ac:dyDescent="0.25">
      <c r="A12" s="377">
        <v>7</v>
      </c>
      <c r="B12" s="401"/>
      <c r="C12" s="54" t="s">
        <v>28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59">
        <v>2</v>
      </c>
      <c r="L12" s="60"/>
      <c r="M12" s="60"/>
      <c r="N12" s="66"/>
      <c r="O12" s="67"/>
      <c r="P12" s="402"/>
    </row>
    <row r="13" spans="1:71" s="7" customFormat="1" ht="13.5" customHeight="1" x14ac:dyDescent="0.25">
      <c r="A13" s="377">
        <v>8</v>
      </c>
      <c r="B13" s="389"/>
      <c r="C13" s="64" t="s">
        <v>30</v>
      </c>
      <c r="D13" s="55">
        <v>25</v>
      </c>
      <c r="E13" s="56">
        <v>2</v>
      </c>
      <c r="F13" s="57" t="s">
        <v>22</v>
      </c>
      <c r="G13" s="55">
        <v>25</v>
      </c>
      <c r="H13" s="55"/>
      <c r="I13" s="55"/>
      <c r="J13" s="58"/>
      <c r="K13" s="65"/>
      <c r="L13" s="60"/>
      <c r="M13" s="60"/>
      <c r="N13" s="66"/>
      <c r="O13" s="67"/>
      <c r="P13" s="402"/>
    </row>
    <row r="14" spans="1:71" s="7" customFormat="1" x14ac:dyDescent="0.25">
      <c r="A14" s="377">
        <v>9</v>
      </c>
      <c r="B14" s="69"/>
      <c r="C14" s="64" t="s">
        <v>31</v>
      </c>
      <c r="D14" s="55">
        <v>27</v>
      </c>
      <c r="E14" s="56">
        <v>2</v>
      </c>
      <c r="F14" s="57" t="s">
        <v>157</v>
      </c>
      <c r="G14" s="55">
        <v>27</v>
      </c>
      <c r="H14" s="55"/>
      <c r="I14" s="55">
        <v>1</v>
      </c>
      <c r="J14" s="58"/>
      <c r="K14" s="65">
        <v>1</v>
      </c>
      <c r="L14" s="60"/>
      <c r="M14" s="60"/>
      <c r="N14" s="66"/>
      <c r="O14" s="67"/>
      <c r="P14" s="402"/>
    </row>
    <row r="15" spans="1:71" s="7" customFormat="1" x14ac:dyDescent="0.25">
      <c r="A15" s="377">
        <v>10</v>
      </c>
      <c r="B15" s="69"/>
      <c r="C15" s="64" t="s">
        <v>33</v>
      </c>
      <c r="D15" s="55">
        <v>25</v>
      </c>
      <c r="E15" s="56">
        <v>2</v>
      </c>
      <c r="F15" s="57" t="s">
        <v>22</v>
      </c>
      <c r="G15" s="55">
        <v>25</v>
      </c>
      <c r="H15" s="55"/>
      <c r="I15" s="55"/>
      <c r="J15" s="58"/>
      <c r="K15" s="65"/>
      <c r="L15" s="60"/>
      <c r="M15" s="60"/>
      <c r="N15" s="66"/>
      <c r="O15" s="67"/>
      <c r="P15" s="402"/>
    </row>
    <row r="16" spans="1:71" s="7" customFormat="1" x14ac:dyDescent="0.25">
      <c r="A16" s="377">
        <v>11</v>
      </c>
      <c r="B16" s="70"/>
      <c r="C16" s="70" t="s">
        <v>34</v>
      </c>
      <c r="D16" s="71">
        <v>25</v>
      </c>
      <c r="E16" s="72">
        <v>2</v>
      </c>
      <c r="F16" s="98" t="s">
        <v>22</v>
      </c>
      <c r="G16" s="73"/>
      <c r="H16" s="71">
        <v>25</v>
      </c>
      <c r="I16" s="73"/>
      <c r="J16" s="71"/>
      <c r="K16" s="73"/>
      <c r="L16" s="73"/>
      <c r="M16" s="73"/>
      <c r="N16" s="74"/>
      <c r="O16" s="256"/>
      <c r="P16" s="256"/>
    </row>
    <row r="17" spans="1:89" s="7" customFormat="1" x14ac:dyDescent="0.25">
      <c r="A17" s="377">
        <v>12</v>
      </c>
      <c r="B17" s="69"/>
      <c r="C17" s="54" t="s">
        <v>38</v>
      </c>
      <c r="D17" s="55">
        <v>25</v>
      </c>
      <c r="E17" s="56">
        <v>2</v>
      </c>
      <c r="F17" s="57" t="s">
        <v>22</v>
      </c>
      <c r="G17" s="55">
        <v>25</v>
      </c>
      <c r="H17" s="55"/>
      <c r="I17" s="55">
        <v>1</v>
      </c>
      <c r="J17" s="58"/>
      <c r="K17" s="59"/>
      <c r="L17" s="60"/>
      <c r="M17" s="60"/>
      <c r="N17" s="66"/>
      <c r="O17" s="67"/>
      <c r="P17" s="402"/>
    </row>
    <row r="18" spans="1:89" s="7" customFormat="1" ht="13.5" customHeight="1" x14ac:dyDescent="0.25">
      <c r="A18" s="377">
        <v>13</v>
      </c>
      <c r="B18" s="69"/>
      <c r="C18" s="64" t="s">
        <v>40</v>
      </c>
      <c r="D18" s="55">
        <v>24</v>
      </c>
      <c r="E18" s="56">
        <v>2</v>
      </c>
      <c r="F18" s="57" t="s">
        <v>32</v>
      </c>
      <c r="G18" s="55">
        <v>24</v>
      </c>
      <c r="H18" s="55"/>
      <c r="I18" s="55"/>
      <c r="J18" s="58"/>
      <c r="K18" s="65">
        <v>1</v>
      </c>
      <c r="L18" s="60"/>
      <c r="M18" s="60"/>
      <c r="N18" s="66"/>
      <c r="O18" s="67"/>
      <c r="P18" s="402"/>
      <c r="U18" s="403"/>
    </row>
    <row r="19" spans="1:89" s="7" customFormat="1" x14ac:dyDescent="0.25">
      <c r="A19" s="377">
        <v>14</v>
      </c>
      <c r="B19" s="76"/>
      <c r="C19" s="64" t="s">
        <v>41</v>
      </c>
      <c r="D19" s="55">
        <v>23</v>
      </c>
      <c r="E19" s="56">
        <v>2</v>
      </c>
      <c r="F19" s="57" t="s">
        <v>49</v>
      </c>
      <c r="G19" s="55">
        <v>23</v>
      </c>
      <c r="H19" s="55"/>
      <c r="I19" s="65"/>
      <c r="J19" s="58"/>
      <c r="K19" s="65">
        <v>1</v>
      </c>
      <c r="L19" s="60"/>
      <c r="M19" s="60"/>
      <c r="N19" s="66"/>
      <c r="O19" s="67"/>
      <c r="P19" s="402"/>
    </row>
    <row r="20" spans="1:89" s="7" customFormat="1" x14ac:dyDescent="0.25">
      <c r="A20" s="377">
        <v>15</v>
      </c>
      <c r="B20" s="76"/>
      <c r="C20" s="64" t="s">
        <v>42</v>
      </c>
      <c r="D20" s="55">
        <v>24</v>
      </c>
      <c r="E20" s="56">
        <v>2</v>
      </c>
      <c r="F20" s="57" t="s">
        <v>32</v>
      </c>
      <c r="G20" s="55">
        <v>24</v>
      </c>
      <c r="H20" s="55"/>
      <c r="I20" s="65"/>
      <c r="J20" s="58"/>
      <c r="K20" s="65">
        <v>2</v>
      </c>
      <c r="L20" s="60"/>
      <c r="M20" s="60"/>
      <c r="N20" s="66"/>
      <c r="O20" s="67"/>
      <c r="P20" s="402"/>
    </row>
    <row r="21" spans="1:89" s="7" customFormat="1" ht="13.5" customHeight="1" x14ac:dyDescent="0.25">
      <c r="A21" s="377">
        <v>16</v>
      </c>
      <c r="B21" s="77"/>
      <c r="C21" s="78" t="s">
        <v>43</v>
      </c>
      <c r="D21" s="79">
        <v>18</v>
      </c>
      <c r="E21" s="80">
        <v>2</v>
      </c>
      <c r="F21" s="81" t="s">
        <v>139</v>
      </c>
      <c r="G21" s="79"/>
      <c r="H21" s="82">
        <v>18</v>
      </c>
      <c r="I21" s="80"/>
      <c r="J21" s="83"/>
      <c r="K21" s="84">
        <v>1</v>
      </c>
      <c r="L21" s="85"/>
      <c r="M21" s="85"/>
      <c r="N21" s="86"/>
      <c r="O21" s="87"/>
      <c r="P21" s="404"/>
    </row>
    <row r="22" spans="1:89" s="7" customFormat="1" x14ac:dyDescent="0.25">
      <c r="A22" s="377">
        <v>17</v>
      </c>
      <c r="B22" s="77"/>
      <c r="C22" s="78" t="s">
        <v>159</v>
      </c>
      <c r="D22" s="79">
        <v>21</v>
      </c>
      <c r="E22" s="80">
        <v>2</v>
      </c>
      <c r="F22" s="81" t="s">
        <v>37</v>
      </c>
      <c r="G22" s="79"/>
      <c r="H22" s="82">
        <v>21</v>
      </c>
      <c r="I22" s="80"/>
      <c r="J22" s="83"/>
      <c r="K22" s="89"/>
      <c r="L22" s="74">
        <v>1</v>
      </c>
      <c r="M22" s="85"/>
      <c r="N22" s="74"/>
      <c r="O22" s="87"/>
      <c r="P22" s="404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89" s="7" customFormat="1" x14ac:dyDescent="0.25">
      <c r="A23" s="377">
        <v>18</v>
      </c>
      <c r="B23" s="90"/>
      <c r="C23" s="91" t="s">
        <v>45</v>
      </c>
      <c r="D23" s="92">
        <v>23</v>
      </c>
      <c r="E23" s="93">
        <v>2</v>
      </c>
      <c r="F23" s="94" t="s">
        <v>49</v>
      </c>
      <c r="G23" s="92">
        <v>23</v>
      </c>
      <c r="H23" s="92"/>
      <c r="I23" s="95"/>
      <c r="J23" s="96"/>
      <c r="K23" s="95">
        <v>1</v>
      </c>
      <c r="L23" s="66"/>
      <c r="M23" s="66"/>
      <c r="N23" s="66"/>
      <c r="O23" s="67"/>
      <c r="P23" s="402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89" s="7" customFormat="1" x14ac:dyDescent="0.25">
      <c r="A24" s="377">
        <v>19</v>
      </c>
      <c r="B24" s="76"/>
      <c r="C24" s="64" t="s">
        <v>46</v>
      </c>
      <c r="D24" s="55">
        <v>23</v>
      </c>
      <c r="E24" s="56">
        <v>2</v>
      </c>
      <c r="F24" s="57" t="s">
        <v>114</v>
      </c>
      <c r="G24" s="55">
        <v>23</v>
      </c>
      <c r="H24" s="55"/>
      <c r="I24" s="59"/>
      <c r="J24" s="97"/>
      <c r="K24" s="65"/>
      <c r="L24" s="60"/>
      <c r="M24" s="60">
        <v>1</v>
      </c>
      <c r="N24" s="66"/>
      <c r="O24" s="67"/>
      <c r="P24" s="402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CK24"/>
    </row>
    <row r="25" spans="1:89" x14ac:dyDescent="0.25">
      <c r="A25" s="377">
        <v>20</v>
      </c>
      <c r="B25" s="76"/>
      <c r="C25" s="64" t="s">
        <v>48</v>
      </c>
      <c r="D25" s="55">
        <v>25</v>
      </c>
      <c r="E25" s="56">
        <v>2</v>
      </c>
      <c r="F25" s="57" t="s">
        <v>22</v>
      </c>
      <c r="G25" s="55">
        <v>25</v>
      </c>
      <c r="H25" s="55"/>
      <c r="I25" s="59">
        <v>1</v>
      </c>
      <c r="J25" s="97"/>
      <c r="K25" s="65"/>
      <c r="L25" s="60"/>
      <c r="M25" s="60"/>
      <c r="N25" s="66"/>
      <c r="O25" s="67"/>
      <c r="P25" s="402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1:89" x14ac:dyDescent="0.25">
      <c r="A26" s="377">
        <v>21</v>
      </c>
      <c r="B26" s="76"/>
      <c r="C26" s="64" t="s">
        <v>50</v>
      </c>
      <c r="D26" s="55">
        <v>25</v>
      </c>
      <c r="E26" s="56">
        <v>2</v>
      </c>
      <c r="F26" s="57" t="s">
        <v>22</v>
      </c>
      <c r="G26" s="55">
        <v>25</v>
      </c>
      <c r="H26" s="55"/>
      <c r="I26" s="59"/>
      <c r="J26" s="97"/>
      <c r="K26" s="65">
        <v>1</v>
      </c>
      <c r="L26" s="60"/>
      <c r="M26" s="60"/>
      <c r="N26" s="66"/>
      <c r="O26" s="67"/>
      <c r="P26" s="402"/>
    </row>
    <row r="27" spans="1:89" ht="15.75" thickBot="1" x14ac:dyDescent="0.3">
      <c r="A27" s="377">
        <v>22</v>
      </c>
      <c r="B27" s="77"/>
      <c r="C27" s="70" t="s">
        <v>54</v>
      </c>
      <c r="D27" s="71">
        <v>20</v>
      </c>
      <c r="E27" s="72">
        <v>2</v>
      </c>
      <c r="F27" s="98" t="s">
        <v>44</v>
      </c>
      <c r="G27" s="71"/>
      <c r="H27" s="71">
        <v>20</v>
      </c>
      <c r="I27" s="71"/>
      <c r="J27" s="99"/>
      <c r="K27" s="100"/>
      <c r="L27" s="101"/>
      <c r="M27" s="101"/>
      <c r="N27" s="86"/>
      <c r="O27" s="87"/>
      <c r="P27" s="88">
        <v>2</v>
      </c>
    </row>
    <row r="28" spans="1:89" ht="15.75" thickBot="1" x14ac:dyDescent="0.3">
      <c r="A28" s="405"/>
      <c r="B28" s="138" t="s">
        <v>56</v>
      </c>
      <c r="C28" s="138"/>
      <c r="D28" s="139">
        <f>SUM(D6:D27)</f>
        <v>531</v>
      </c>
      <c r="E28" s="140"/>
      <c r="F28" s="140"/>
      <c r="G28" s="141">
        <f>SUM(G6:G27)</f>
        <v>422</v>
      </c>
      <c r="H28" s="142">
        <f>SUM(H6:H27)</f>
        <v>109</v>
      </c>
      <c r="I28" s="141">
        <f>SUM(I6:I27)</f>
        <v>5</v>
      </c>
      <c r="J28" s="141">
        <f>SUM(J12:J27)</f>
        <v>0</v>
      </c>
      <c r="K28" s="139">
        <f>SUM(K6:K27)</f>
        <v>10</v>
      </c>
      <c r="L28" s="139">
        <f>SUM(L6:L27)</f>
        <v>1</v>
      </c>
      <c r="M28" s="139">
        <f>SUM(M6:M27)</f>
        <v>1</v>
      </c>
      <c r="N28" s="139">
        <f>SUM(N6:N27)</f>
        <v>0</v>
      </c>
      <c r="O28" s="143"/>
      <c r="P28" s="144">
        <f>SUM(P6:P27)</f>
        <v>2</v>
      </c>
    </row>
    <row r="29" spans="1:89" ht="23.45" customHeight="1" x14ac:dyDescent="0.25">
      <c r="A29" s="406">
        <v>1</v>
      </c>
      <c r="B29" s="146" t="s">
        <v>57</v>
      </c>
      <c r="C29" s="147" t="s">
        <v>58</v>
      </c>
      <c r="D29" s="113">
        <v>25</v>
      </c>
      <c r="E29" s="119">
        <v>2</v>
      </c>
      <c r="F29" s="57" t="s">
        <v>22</v>
      </c>
      <c r="G29" s="113">
        <v>25</v>
      </c>
      <c r="H29" s="65"/>
      <c r="I29" s="65"/>
      <c r="J29" s="65"/>
      <c r="K29" s="59"/>
      <c r="L29" s="65"/>
      <c r="M29" s="60"/>
      <c r="N29" s="65"/>
      <c r="O29" s="65"/>
      <c r="P29" s="148"/>
    </row>
    <row r="30" spans="1:89" s="7" customFormat="1" x14ac:dyDescent="0.25">
      <c r="A30" s="406">
        <v>2</v>
      </c>
      <c r="B30" s="76" t="s">
        <v>62</v>
      </c>
      <c r="C30" s="64" t="s">
        <v>59</v>
      </c>
      <c r="D30" s="55">
        <v>26</v>
      </c>
      <c r="E30" s="56">
        <v>2</v>
      </c>
      <c r="F30" s="57" t="s">
        <v>39</v>
      </c>
      <c r="G30" s="55">
        <v>26</v>
      </c>
      <c r="H30" s="55"/>
      <c r="I30" s="65">
        <v>1</v>
      </c>
      <c r="J30" s="58"/>
      <c r="K30" s="65"/>
      <c r="L30" s="60"/>
      <c r="M30" s="60"/>
      <c r="N30" s="66"/>
      <c r="O30" s="67"/>
      <c r="P30" s="402"/>
    </row>
    <row r="31" spans="1:89" x14ac:dyDescent="0.25">
      <c r="A31" s="406">
        <v>3</v>
      </c>
      <c r="B31" s="407"/>
      <c r="C31" s="147" t="s">
        <v>60</v>
      </c>
      <c r="D31" s="113">
        <v>18</v>
      </c>
      <c r="E31" s="119">
        <v>2</v>
      </c>
      <c r="F31" s="57" t="s">
        <v>117</v>
      </c>
      <c r="G31" s="65">
        <v>18</v>
      </c>
      <c r="H31" s="65"/>
      <c r="I31" s="65"/>
      <c r="J31" s="65"/>
      <c r="K31" s="65">
        <v>1</v>
      </c>
      <c r="L31" s="65"/>
      <c r="M31" s="65">
        <v>2</v>
      </c>
      <c r="N31" s="65"/>
      <c r="O31" s="65"/>
      <c r="P31" s="148"/>
    </row>
    <row r="32" spans="1:89" x14ac:dyDescent="0.25">
      <c r="A32" s="406">
        <v>4</v>
      </c>
      <c r="B32" s="407"/>
      <c r="C32" s="147" t="s">
        <v>63</v>
      </c>
      <c r="D32" s="113">
        <v>27</v>
      </c>
      <c r="E32" s="119">
        <v>2</v>
      </c>
      <c r="F32" s="57" t="s">
        <v>157</v>
      </c>
      <c r="G32" s="65">
        <v>27</v>
      </c>
      <c r="H32" s="65"/>
      <c r="I32" s="65">
        <v>2</v>
      </c>
      <c r="J32" s="65"/>
      <c r="K32" s="65">
        <v>3</v>
      </c>
      <c r="L32" s="65"/>
      <c r="M32" s="65"/>
      <c r="N32" s="65"/>
      <c r="O32" s="65"/>
      <c r="P32" s="148"/>
    </row>
    <row r="33" spans="1:16" x14ac:dyDescent="0.25">
      <c r="A33" s="406">
        <v>5</v>
      </c>
      <c r="B33" s="407"/>
      <c r="C33" s="147" t="s">
        <v>64</v>
      </c>
      <c r="D33" s="113">
        <v>22</v>
      </c>
      <c r="E33" s="119">
        <v>2</v>
      </c>
      <c r="F33" s="57" t="s">
        <v>51</v>
      </c>
      <c r="G33" s="65">
        <v>22</v>
      </c>
      <c r="H33" s="65"/>
      <c r="I33" s="65"/>
      <c r="J33" s="65"/>
      <c r="K33" s="65">
        <v>2</v>
      </c>
      <c r="L33" s="65"/>
      <c r="M33" s="65"/>
      <c r="N33" s="65"/>
      <c r="O33" s="65"/>
      <c r="P33" s="148"/>
    </row>
    <row r="34" spans="1:16" ht="15.75" thickBot="1" x14ac:dyDescent="0.3">
      <c r="A34" s="406">
        <v>6</v>
      </c>
      <c r="C34" s="150" t="s">
        <v>65</v>
      </c>
      <c r="D34" s="113">
        <v>23</v>
      </c>
      <c r="E34" s="119">
        <v>2</v>
      </c>
      <c r="F34" s="57" t="s">
        <v>49</v>
      </c>
      <c r="G34" s="65">
        <v>23</v>
      </c>
      <c r="H34" s="65"/>
      <c r="I34" s="65"/>
      <c r="J34" s="65"/>
      <c r="K34" s="65">
        <v>1</v>
      </c>
      <c r="L34" s="65">
        <v>1</v>
      </c>
      <c r="M34" s="65"/>
      <c r="N34" s="65"/>
      <c r="O34" s="65"/>
      <c r="P34" s="148"/>
    </row>
    <row r="35" spans="1:16" ht="15.75" thickBot="1" x14ac:dyDescent="0.3">
      <c r="A35" s="405"/>
      <c r="B35" s="138" t="s">
        <v>56</v>
      </c>
      <c r="C35" s="138"/>
      <c r="D35" s="139">
        <f>SUM(D29:D34)</f>
        <v>141</v>
      </c>
      <c r="E35" s="140"/>
      <c r="F35" s="140"/>
      <c r="G35" s="139">
        <f>SUM(G29:G34)</f>
        <v>141</v>
      </c>
      <c r="H35" s="139"/>
      <c r="I35" s="141">
        <f>SUM(I29:I34)</f>
        <v>3</v>
      </c>
      <c r="J35" s="141"/>
      <c r="K35" s="139">
        <f>SUM(K29:K34)</f>
        <v>7</v>
      </c>
      <c r="L35" s="139">
        <f>SUM(L29:L34)</f>
        <v>1</v>
      </c>
      <c r="M35" s="139">
        <f>SUM(M29:M34)</f>
        <v>2</v>
      </c>
      <c r="N35" s="139"/>
      <c r="O35" s="143"/>
      <c r="P35" s="144">
        <f>SUM(P29:P34)</f>
        <v>0</v>
      </c>
    </row>
    <row r="36" spans="1:16" ht="24.6" customHeight="1" x14ac:dyDescent="0.25">
      <c r="A36" s="408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s="7" customFormat="1" ht="13.5" customHeight="1" x14ac:dyDescent="0.25">
      <c r="A37" s="377">
        <v>2</v>
      </c>
      <c r="B37" s="79"/>
      <c r="C37" s="168" t="s">
        <v>69</v>
      </c>
      <c r="D37" s="79">
        <v>28</v>
      </c>
      <c r="E37" s="72">
        <v>1</v>
      </c>
      <c r="F37" s="72" t="s">
        <v>160</v>
      </c>
      <c r="G37" s="72"/>
      <c r="H37" s="169" t="s">
        <v>160</v>
      </c>
      <c r="I37" s="71"/>
      <c r="J37" s="71">
        <v>1</v>
      </c>
      <c r="K37" s="72"/>
      <c r="L37" s="170"/>
      <c r="M37" s="171"/>
      <c r="N37" s="74"/>
      <c r="O37" s="85"/>
      <c r="P37" s="86"/>
    </row>
    <row r="38" spans="1:16" s="7" customFormat="1" ht="13.5" customHeight="1" x14ac:dyDescent="0.25">
      <c r="A38" s="377">
        <v>3</v>
      </c>
      <c r="B38" s="79"/>
      <c r="C38" s="168" t="s">
        <v>71</v>
      </c>
      <c r="D38" s="79">
        <v>28</v>
      </c>
      <c r="E38" s="72">
        <v>1</v>
      </c>
      <c r="F38" s="72">
        <v>28</v>
      </c>
      <c r="G38" s="72"/>
      <c r="H38" s="169" t="s">
        <v>160</v>
      </c>
      <c r="I38" s="71"/>
      <c r="J38" s="71"/>
      <c r="K38" s="72"/>
      <c r="L38" s="170"/>
      <c r="M38" s="171"/>
      <c r="N38" s="74"/>
      <c r="O38" s="85"/>
      <c r="P38" s="86"/>
    </row>
    <row r="39" spans="1:16" s="7" customFormat="1" ht="13.5" customHeight="1" x14ac:dyDescent="0.25">
      <c r="A39" s="377">
        <v>4</v>
      </c>
      <c r="B39" s="389"/>
      <c r="C39" s="64" t="s">
        <v>73</v>
      </c>
      <c r="D39" s="55">
        <v>20</v>
      </c>
      <c r="E39" s="56" t="s">
        <v>67</v>
      </c>
      <c r="F39" s="57" t="s">
        <v>68</v>
      </c>
      <c r="G39" s="55">
        <v>20</v>
      </c>
      <c r="H39" s="55"/>
      <c r="I39" s="55"/>
      <c r="J39" s="58"/>
      <c r="K39" s="65"/>
      <c r="L39" s="60"/>
      <c r="M39" s="60"/>
      <c r="N39" s="66"/>
      <c r="O39" s="67"/>
      <c r="P39" s="402"/>
    </row>
    <row r="40" spans="1:16" x14ac:dyDescent="0.25">
      <c r="A40" s="408">
        <v>5</v>
      </c>
      <c r="B40" s="177"/>
      <c r="C40" s="168" t="s">
        <v>76</v>
      </c>
      <c r="D40" s="79">
        <v>20</v>
      </c>
      <c r="E40" s="72">
        <v>1</v>
      </c>
      <c r="F40" s="72">
        <v>20</v>
      </c>
      <c r="G40" s="72"/>
      <c r="H40" s="169" t="s">
        <v>68</v>
      </c>
      <c r="I40" s="71"/>
      <c r="J40" s="71">
        <v>1</v>
      </c>
      <c r="K40" s="72"/>
      <c r="L40" s="170"/>
      <c r="M40" s="171"/>
      <c r="N40" s="74"/>
      <c r="O40" s="101"/>
      <c r="P40" s="172"/>
    </row>
    <row r="41" spans="1:16" x14ac:dyDescent="0.25">
      <c r="A41" s="408">
        <v>6</v>
      </c>
      <c r="B41" s="177"/>
      <c r="C41" s="168" t="s">
        <v>161</v>
      </c>
      <c r="D41" s="79">
        <v>18</v>
      </c>
      <c r="E41" s="72">
        <v>1</v>
      </c>
      <c r="F41" s="72">
        <v>18</v>
      </c>
      <c r="G41" s="72"/>
      <c r="H41" s="169" t="s">
        <v>140</v>
      </c>
      <c r="I41" s="71"/>
      <c r="J41" s="71"/>
      <c r="K41" s="72"/>
      <c r="L41" s="170"/>
      <c r="M41" s="171"/>
      <c r="N41" s="74"/>
      <c r="O41" s="101"/>
      <c r="P41" s="172"/>
    </row>
    <row r="42" spans="1:16" x14ac:dyDescent="0.25">
      <c r="A42" s="408">
        <v>7</v>
      </c>
      <c r="B42" s="177"/>
      <c r="C42" s="158" t="s">
        <v>77</v>
      </c>
      <c r="D42" s="113">
        <v>21</v>
      </c>
      <c r="E42" s="159" t="s">
        <v>67</v>
      </c>
      <c r="F42" s="159" t="s">
        <v>78</v>
      </c>
      <c r="G42" s="160">
        <v>21</v>
      </c>
      <c r="H42" s="160"/>
      <c r="I42" s="161">
        <v>2</v>
      </c>
      <c r="J42" s="161"/>
      <c r="K42" s="162"/>
      <c r="L42" s="164">
        <v>1</v>
      </c>
      <c r="M42" s="164"/>
      <c r="N42" s="173"/>
      <c r="O42" s="174"/>
      <c r="P42" s="110"/>
    </row>
    <row r="43" spans="1:16" x14ac:dyDescent="0.25">
      <c r="A43" s="408">
        <v>8</v>
      </c>
      <c r="B43" s="175" t="s">
        <v>75</v>
      </c>
      <c r="C43" s="168" t="s">
        <v>79</v>
      </c>
      <c r="D43" s="79">
        <v>18</v>
      </c>
      <c r="E43" s="72">
        <v>1</v>
      </c>
      <c r="F43" s="72">
        <v>18</v>
      </c>
      <c r="G43" s="73"/>
      <c r="H43" s="71">
        <v>18</v>
      </c>
      <c r="I43" s="176"/>
      <c r="J43" s="71">
        <v>2</v>
      </c>
      <c r="K43" s="71"/>
      <c r="L43" s="84"/>
      <c r="M43" s="73"/>
      <c r="N43" s="71"/>
      <c r="O43" s="176"/>
      <c r="P43" s="75"/>
    </row>
    <row r="44" spans="1:16" ht="12" customHeight="1" x14ac:dyDescent="0.25">
      <c r="A44" s="408">
        <v>9</v>
      </c>
      <c r="B44" s="177"/>
      <c r="C44" s="158" t="s">
        <v>80</v>
      </c>
      <c r="D44" s="113">
        <v>19</v>
      </c>
      <c r="E44" s="159" t="s">
        <v>67</v>
      </c>
      <c r="F44" s="159" t="s">
        <v>74</v>
      </c>
      <c r="G44" s="160">
        <v>19</v>
      </c>
      <c r="H44" s="160"/>
      <c r="I44" s="161"/>
      <c r="J44" s="161"/>
      <c r="K44" s="162"/>
      <c r="L44" s="163"/>
      <c r="M44" s="164"/>
      <c r="N44" s="173"/>
      <c r="O44" s="174"/>
      <c r="P44" s="110"/>
    </row>
    <row r="45" spans="1:16" ht="12.75" customHeight="1" thickBot="1" x14ac:dyDescent="0.3">
      <c r="A45" s="408">
        <v>10</v>
      </c>
      <c r="B45" s="178"/>
      <c r="C45" s="70" t="s">
        <v>81</v>
      </c>
      <c r="D45" s="79">
        <v>19</v>
      </c>
      <c r="E45" s="72">
        <v>1</v>
      </c>
      <c r="F45" s="99">
        <v>19</v>
      </c>
      <c r="G45" s="71"/>
      <c r="H45" s="71">
        <v>19</v>
      </c>
      <c r="I45" s="71"/>
      <c r="J45" s="71"/>
      <c r="K45" s="71"/>
      <c r="L45" s="71"/>
      <c r="M45" s="72"/>
      <c r="N45" s="71"/>
      <c r="O45" s="79"/>
      <c r="P45" s="179"/>
    </row>
    <row r="46" spans="1:16" ht="15.75" thickBot="1" x14ac:dyDescent="0.3">
      <c r="A46" s="409"/>
      <c r="B46" s="138" t="s">
        <v>56</v>
      </c>
      <c r="C46" s="198"/>
      <c r="D46" s="139">
        <f>SUM(D36:D45)</f>
        <v>211</v>
      </c>
      <c r="E46" s="140"/>
      <c r="F46" s="140"/>
      <c r="G46" s="139">
        <f t="shared" ref="G46:N46" si="0">SUM(G36:G45)</f>
        <v>80</v>
      </c>
      <c r="H46" s="199">
        <f>SUM(H36:H45)</f>
        <v>37</v>
      </c>
      <c r="I46" s="141">
        <f t="shared" si="0"/>
        <v>2</v>
      </c>
      <c r="J46" s="139">
        <f t="shared" si="0"/>
        <v>4</v>
      </c>
      <c r="K46" s="139">
        <f t="shared" si="0"/>
        <v>0</v>
      </c>
      <c r="L46" s="139">
        <f t="shared" si="0"/>
        <v>1</v>
      </c>
      <c r="M46" s="139">
        <f t="shared" si="0"/>
        <v>0</v>
      </c>
      <c r="N46" s="139">
        <f t="shared" si="0"/>
        <v>0</v>
      </c>
      <c r="O46" s="143"/>
      <c r="P46" s="144">
        <f>SUM(P36:P45)</f>
        <v>0</v>
      </c>
    </row>
    <row r="47" spans="1:16" ht="23.25" x14ac:dyDescent="0.25">
      <c r="A47" s="410">
        <v>1</v>
      </c>
      <c r="B47" s="53" t="s">
        <v>83</v>
      </c>
      <c r="C47" s="158" t="s">
        <v>84</v>
      </c>
      <c r="D47" s="55">
        <v>26</v>
      </c>
      <c r="E47" s="105">
        <v>2</v>
      </c>
      <c r="F47" s="57" t="s">
        <v>39</v>
      </c>
      <c r="G47" s="201">
        <v>26</v>
      </c>
      <c r="H47" s="201"/>
      <c r="I47" s="201">
        <v>1</v>
      </c>
      <c r="J47" s="201"/>
      <c r="K47" s="201"/>
      <c r="L47" s="201"/>
      <c r="M47" s="201"/>
      <c r="N47" s="201"/>
      <c r="O47" s="201"/>
      <c r="P47" s="166"/>
    </row>
    <row r="48" spans="1:16" x14ac:dyDescent="0.25">
      <c r="A48" s="410">
        <v>2</v>
      </c>
      <c r="B48" s="202"/>
      <c r="C48" s="158" t="s">
        <v>85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/>
      <c r="L48" s="201"/>
      <c r="M48" s="201"/>
      <c r="N48" s="203"/>
      <c r="O48" s="203"/>
      <c r="P48" s="166"/>
    </row>
    <row r="49" spans="1:16" x14ac:dyDescent="0.25">
      <c r="A49" s="410">
        <v>3</v>
      </c>
      <c r="B49" s="202"/>
      <c r="C49" s="158" t="s">
        <v>86</v>
      </c>
      <c r="D49" s="55">
        <v>25</v>
      </c>
      <c r="E49" s="105">
        <v>2</v>
      </c>
      <c r="F49" s="57" t="s">
        <v>22</v>
      </c>
      <c r="G49" s="201">
        <v>25</v>
      </c>
      <c r="H49" s="201"/>
      <c r="I49" s="201"/>
      <c r="J49" s="201"/>
      <c r="K49" s="201"/>
      <c r="L49" s="201"/>
      <c r="M49" s="201"/>
      <c r="N49" s="203"/>
      <c r="O49" s="203"/>
      <c r="P49" s="166"/>
    </row>
    <row r="50" spans="1:16" x14ac:dyDescent="0.25">
      <c r="A50" s="410">
        <v>4</v>
      </c>
      <c r="B50" s="202"/>
      <c r="C50" s="158" t="s">
        <v>87</v>
      </c>
      <c r="D50" s="55">
        <v>26</v>
      </c>
      <c r="E50" s="105">
        <v>2</v>
      </c>
      <c r="F50" s="57" t="s">
        <v>39</v>
      </c>
      <c r="G50" s="201">
        <v>26</v>
      </c>
      <c r="H50" s="201"/>
      <c r="I50" s="201">
        <v>1</v>
      </c>
      <c r="J50" s="201"/>
      <c r="K50" s="201"/>
      <c r="L50" s="201"/>
      <c r="M50" s="201"/>
      <c r="N50" s="203"/>
      <c r="O50" s="203"/>
      <c r="P50" s="166"/>
    </row>
    <row r="51" spans="1:16" x14ac:dyDescent="0.25">
      <c r="A51" s="410">
        <v>5</v>
      </c>
      <c r="B51" s="204"/>
      <c r="C51" s="204" t="s">
        <v>162</v>
      </c>
      <c r="D51" s="79">
        <v>25</v>
      </c>
      <c r="E51" s="72">
        <v>2</v>
      </c>
      <c r="F51" s="81" t="s">
        <v>29</v>
      </c>
      <c r="G51" s="205">
        <v>25</v>
      </c>
      <c r="H51" s="205"/>
      <c r="I51" s="205">
        <v>1</v>
      </c>
      <c r="J51" s="208"/>
      <c r="K51" s="208"/>
      <c r="L51" s="208"/>
      <c r="M51" s="208"/>
      <c r="N51" s="209"/>
      <c r="O51" s="209"/>
      <c r="P51" s="210"/>
    </row>
    <row r="52" spans="1:16" x14ac:dyDescent="0.25">
      <c r="A52" s="410">
        <v>6</v>
      </c>
      <c r="B52" s="202"/>
      <c r="C52" s="158" t="s">
        <v>90</v>
      </c>
      <c r="D52" s="55">
        <v>25</v>
      </c>
      <c r="E52" s="105">
        <v>2</v>
      </c>
      <c r="F52" s="57" t="s">
        <v>29</v>
      </c>
      <c r="G52" s="201">
        <v>25</v>
      </c>
      <c r="H52" s="201"/>
      <c r="I52" s="201">
        <v>1</v>
      </c>
      <c r="J52" s="201"/>
      <c r="K52" s="201">
        <v>3</v>
      </c>
      <c r="L52" s="201"/>
      <c r="M52" s="201">
        <v>2</v>
      </c>
      <c r="N52" s="203"/>
      <c r="O52" s="203"/>
      <c r="P52" s="166"/>
    </row>
    <row r="53" spans="1:16" x14ac:dyDescent="0.25">
      <c r="A53" s="410">
        <v>7</v>
      </c>
      <c r="B53" s="202"/>
      <c r="C53" s="158" t="s">
        <v>91</v>
      </c>
      <c r="D53" s="55">
        <v>27</v>
      </c>
      <c r="E53" s="105">
        <v>2</v>
      </c>
      <c r="F53" s="57" t="s">
        <v>157</v>
      </c>
      <c r="G53" s="201">
        <v>27</v>
      </c>
      <c r="H53" s="201"/>
      <c r="I53" s="201">
        <v>3</v>
      </c>
      <c r="J53" s="201"/>
      <c r="K53" s="201">
        <v>2</v>
      </c>
      <c r="L53" s="201">
        <v>1</v>
      </c>
      <c r="M53" s="201"/>
      <c r="N53" s="203"/>
      <c r="O53" s="203"/>
      <c r="P53" s="110"/>
    </row>
    <row r="54" spans="1:16" x14ac:dyDescent="0.25">
      <c r="A54" s="410">
        <v>8</v>
      </c>
      <c r="B54" s="202"/>
      <c r="C54" s="158" t="s">
        <v>93</v>
      </c>
      <c r="D54" s="55">
        <v>24</v>
      </c>
      <c r="E54" s="105">
        <v>2</v>
      </c>
      <c r="F54" s="57" t="s">
        <v>32</v>
      </c>
      <c r="G54" s="201">
        <v>24</v>
      </c>
      <c r="H54" s="201"/>
      <c r="I54" s="201"/>
      <c r="J54" s="201"/>
      <c r="K54" s="201">
        <v>1</v>
      </c>
      <c r="L54" s="201"/>
      <c r="M54" s="201">
        <v>1</v>
      </c>
      <c r="N54" s="203"/>
      <c r="O54" s="203"/>
      <c r="P54" s="110"/>
    </row>
    <row r="55" spans="1:16" x14ac:dyDescent="0.25">
      <c r="A55" s="410">
        <v>9</v>
      </c>
      <c r="B55" s="202"/>
      <c r="C55" s="158" t="s">
        <v>163</v>
      </c>
      <c r="D55" s="55">
        <v>17</v>
      </c>
      <c r="E55" s="105">
        <v>2</v>
      </c>
      <c r="F55" s="57" t="s">
        <v>164</v>
      </c>
      <c r="G55" s="201">
        <v>17</v>
      </c>
      <c r="H55" s="201"/>
      <c r="I55" s="201"/>
      <c r="J55" s="201"/>
      <c r="K55" s="201"/>
      <c r="L55" s="201"/>
      <c r="M55" s="201">
        <v>1</v>
      </c>
      <c r="N55" s="203"/>
      <c r="O55" s="203"/>
      <c r="P55" s="110"/>
    </row>
    <row r="56" spans="1:16" x14ac:dyDescent="0.25">
      <c r="A56" s="410">
        <v>10</v>
      </c>
      <c r="B56" s="204"/>
      <c r="C56" s="204" t="s">
        <v>94</v>
      </c>
      <c r="D56" s="79">
        <v>4</v>
      </c>
      <c r="E56" s="72">
        <v>1</v>
      </c>
      <c r="F56" s="72">
        <v>4</v>
      </c>
      <c r="G56" s="205"/>
      <c r="H56" s="205">
        <v>4</v>
      </c>
      <c r="I56" s="205"/>
      <c r="J56" s="205"/>
      <c r="K56" s="205"/>
      <c r="L56" s="205"/>
      <c r="M56" s="205"/>
      <c r="N56" s="206"/>
      <c r="O56" s="206"/>
      <c r="P56" s="207"/>
    </row>
    <row r="57" spans="1:16" x14ac:dyDescent="0.25">
      <c r="A57" s="410">
        <v>11</v>
      </c>
      <c r="B57" s="204"/>
      <c r="C57" s="204" t="s">
        <v>165</v>
      </c>
      <c r="D57" s="79">
        <v>14</v>
      </c>
      <c r="E57" s="72">
        <v>2</v>
      </c>
      <c r="F57" s="81" t="s">
        <v>152</v>
      </c>
      <c r="G57" s="205"/>
      <c r="H57" s="205">
        <v>14</v>
      </c>
      <c r="I57" s="205"/>
      <c r="J57" s="208"/>
      <c r="K57" s="208"/>
      <c r="L57" s="208"/>
      <c r="M57" s="208"/>
      <c r="N57" s="209">
        <v>3</v>
      </c>
      <c r="O57" s="209"/>
      <c r="P57" s="210"/>
    </row>
    <row r="58" spans="1:16" x14ac:dyDescent="0.25">
      <c r="A58" s="410">
        <v>12</v>
      </c>
      <c r="B58" s="202"/>
      <c r="C58" s="211" t="s">
        <v>96</v>
      </c>
      <c r="D58" s="55">
        <v>25</v>
      </c>
      <c r="E58" s="212">
        <v>2</v>
      </c>
      <c r="F58" s="57" t="s">
        <v>22</v>
      </c>
      <c r="G58" s="213">
        <v>25</v>
      </c>
      <c r="H58" s="213"/>
      <c r="I58" s="55"/>
      <c r="J58" s="163"/>
      <c r="K58" s="162"/>
      <c r="L58" s="163"/>
      <c r="M58" s="164"/>
      <c r="N58" s="214"/>
      <c r="O58" s="215"/>
      <c r="P58" s="68"/>
    </row>
    <row r="59" spans="1:16" x14ac:dyDescent="0.25">
      <c r="A59" s="410">
        <v>13</v>
      </c>
      <c r="B59" s="202"/>
      <c r="C59" s="180" t="s">
        <v>97</v>
      </c>
      <c r="D59" s="55">
        <v>21</v>
      </c>
      <c r="E59" s="115" t="s">
        <v>92</v>
      </c>
      <c r="F59" s="115" t="s">
        <v>37</v>
      </c>
      <c r="G59" s="173">
        <v>21</v>
      </c>
      <c r="H59" s="173"/>
      <c r="I59" s="183">
        <v>2</v>
      </c>
      <c r="J59" s="163"/>
      <c r="K59" s="65">
        <v>2</v>
      </c>
      <c r="L59" s="65"/>
      <c r="M59" s="164"/>
      <c r="N59" s="216"/>
      <c r="O59" s="215"/>
      <c r="P59" s="68"/>
    </row>
    <row r="60" spans="1:16" x14ac:dyDescent="0.25">
      <c r="A60" s="410">
        <v>14</v>
      </c>
      <c r="B60" s="202"/>
      <c r="C60" s="158" t="s">
        <v>98</v>
      </c>
      <c r="D60" s="55">
        <v>24</v>
      </c>
      <c r="E60" s="106" t="s">
        <v>92</v>
      </c>
      <c r="F60" s="106" t="s">
        <v>32</v>
      </c>
      <c r="G60" s="164">
        <v>24</v>
      </c>
      <c r="H60" s="164"/>
      <c r="I60" s="161">
        <v>1</v>
      </c>
      <c r="J60" s="163"/>
      <c r="K60" s="162">
        <v>1</v>
      </c>
      <c r="L60" s="163"/>
      <c r="M60" s="164">
        <v>1</v>
      </c>
      <c r="N60" s="214"/>
      <c r="O60" s="215"/>
      <c r="P60" s="68"/>
    </row>
    <row r="61" spans="1:16" x14ac:dyDescent="0.25">
      <c r="A61" s="410">
        <v>15</v>
      </c>
      <c r="B61" s="217"/>
      <c r="C61" s="204" t="s">
        <v>100</v>
      </c>
      <c r="D61" s="79">
        <v>18</v>
      </c>
      <c r="E61" s="98" t="s">
        <v>92</v>
      </c>
      <c r="F61" s="98" t="s">
        <v>141</v>
      </c>
      <c r="G61" s="218"/>
      <c r="H61" s="218">
        <v>18</v>
      </c>
      <c r="I61" s="219"/>
      <c r="J61" s="218"/>
      <c r="K61" s="220"/>
      <c r="L61" s="220"/>
      <c r="M61" s="220"/>
      <c r="N61" s="220"/>
      <c r="O61" s="220"/>
      <c r="P61" s="233">
        <v>1</v>
      </c>
    </row>
    <row r="62" spans="1:16" x14ac:dyDescent="0.25">
      <c r="A62" s="410">
        <v>16</v>
      </c>
      <c r="B62" s="111"/>
      <c r="C62" s="223" t="s">
        <v>101</v>
      </c>
      <c r="D62" s="55">
        <v>25</v>
      </c>
      <c r="E62" s="106" t="s">
        <v>92</v>
      </c>
      <c r="F62" s="106" t="s">
        <v>22</v>
      </c>
      <c r="G62" s="161">
        <v>25</v>
      </c>
      <c r="H62" s="164"/>
      <c r="I62" s="161"/>
      <c r="J62" s="161"/>
      <c r="K62" s="162">
        <v>2</v>
      </c>
      <c r="L62" s="164"/>
      <c r="M62" s="164"/>
      <c r="N62" s="224"/>
      <c r="O62" s="225"/>
      <c r="P62" s="110">
        <v>1</v>
      </c>
    </row>
    <row r="63" spans="1:16" x14ac:dyDescent="0.25">
      <c r="A63" s="410">
        <v>17</v>
      </c>
      <c r="B63" s="90"/>
      <c r="C63" s="223" t="s">
        <v>102</v>
      </c>
      <c r="D63" s="55">
        <v>22</v>
      </c>
      <c r="E63" s="106" t="s">
        <v>92</v>
      </c>
      <c r="F63" s="106" t="s">
        <v>51</v>
      </c>
      <c r="G63" s="161">
        <v>22</v>
      </c>
      <c r="H63" s="164"/>
      <c r="I63" s="226">
        <v>1</v>
      </c>
      <c r="J63" s="161"/>
      <c r="K63" s="162"/>
      <c r="L63" s="164"/>
      <c r="M63" s="164"/>
      <c r="N63" s="224"/>
      <c r="O63" s="225"/>
      <c r="P63" s="110"/>
    </row>
    <row r="64" spans="1:16" x14ac:dyDescent="0.25">
      <c r="A64" s="410">
        <v>18</v>
      </c>
      <c r="B64" s="227"/>
      <c r="C64" s="227" t="s">
        <v>166</v>
      </c>
      <c r="D64" s="55">
        <v>21</v>
      </c>
      <c r="E64" s="115" t="s">
        <v>92</v>
      </c>
      <c r="F64" s="115" t="s">
        <v>47</v>
      </c>
      <c r="G64" s="183">
        <v>21</v>
      </c>
      <c r="H64" s="173"/>
      <c r="I64" s="183"/>
      <c r="J64" s="183"/>
      <c r="K64" s="173">
        <v>1</v>
      </c>
      <c r="L64" s="173"/>
      <c r="M64" s="173"/>
      <c r="N64" s="228"/>
      <c r="O64" s="225"/>
      <c r="P64" s="110"/>
    </row>
    <row r="65" spans="1:16" ht="15.75" thickBot="1" x14ac:dyDescent="0.3">
      <c r="A65" s="410">
        <v>19</v>
      </c>
      <c r="B65" s="217"/>
      <c r="C65" s="230" t="s">
        <v>103</v>
      </c>
      <c r="D65" s="79">
        <v>4</v>
      </c>
      <c r="E65" s="231">
        <v>1</v>
      </c>
      <c r="F65" s="231">
        <v>4</v>
      </c>
      <c r="G65" s="232"/>
      <c r="H65" s="232">
        <v>4</v>
      </c>
      <c r="I65" s="232"/>
      <c r="J65" s="232"/>
      <c r="K65" s="232"/>
      <c r="L65" s="232"/>
      <c r="M65" s="232"/>
      <c r="N65" s="232"/>
      <c r="O65" s="232"/>
      <c r="P65" s="233">
        <v>1</v>
      </c>
    </row>
    <row r="66" spans="1:16" ht="15.75" thickBot="1" x14ac:dyDescent="0.3">
      <c r="A66" s="411"/>
      <c r="B66" s="242" t="s">
        <v>56</v>
      </c>
      <c r="C66" s="243"/>
      <c r="D66" s="139">
        <f>SUM(D47:D65)</f>
        <v>398</v>
      </c>
      <c r="E66" s="140"/>
      <c r="F66" s="140"/>
      <c r="G66" s="139">
        <f t="shared" ref="G66:N66" si="1">SUM(G47:G65)</f>
        <v>358</v>
      </c>
      <c r="H66" s="139">
        <f t="shared" si="1"/>
        <v>40</v>
      </c>
      <c r="I66" s="141">
        <f t="shared" si="1"/>
        <v>11</v>
      </c>
      <c r="J66" s="139">
        <f t="shared" si="1"/>
        <v>0</v>
      </c>
      <c r="K66" s="139">
        <f t="shared" si="1"/>
        <v>12</v>
      </c>
      <c r="L66" s="139">
        <f t="shared" si="1"/>
        <v>1</v>
      </c>
      <c r="M66" s="139">
        <f t="shared" si="1"/>
        <v>5</v>
      </c>
      <c r="N66" s="139">
        <f t="shared" si="1"/>
        <v>3</v>
      </c>
      <c r="O66" s="143"/>
      <c r="P66" s="144">
        <f>SUM(P47:P65)</f>
        <v>3</v>
      </c>
    </row>
    <row r="67" spans="1:16" ht="21" x14ac:dyDescent="0.25">
      <c r="A67" s="412">
        <v>1</v>
      </c>
      <c r="B67" s="245" t="s">
        <v>105</v>
      </c>
      <c r="C67" s="158" t="s">
        <v>106</v>
      </c>
      <c r="D67" s="55">
        <v>25</v>
      </c>
      <c r="E67" s="212">
        <v>2</v>
      </c>
      <c r="F67" s="57" t="s">
        <v>22</v>
      </c>
      <c r="G67" s="55">
        <v>25</v>
      </c>
      <c r="H67" s="58"/>
      <c r="I67" s="65"/>
      <c r="J67" s="60"/>
      <c r="K67" s="246"/>
      <c r="L67" s="55"/>
      <c r="M67" s="55"/>
      <c r="N67" s="55"/>
      <c r="O67" s="58"/>
      <c r="P67" s="247"/>
    </row>
    <row r="68" spans="1:16" x14ac:dyDescent="0.25">
      <c r="A68" s="412"/>
      <c r="B68" s="158"/>
      <c r="C68" s="158" t="s">
        <v>107</v>
      </c>
      <c r="D68" s="55">
        <v>22</v>
      </c>
      <c r="E68" s="212">
        <v>2</v>
      </c>
      <c r="F68" s="57" t="s">
        <v>51</v>
      </c>
      <c r="G68" s="55">
        <v>22</v>
      </c>
      <c r="H68" s="58"/>
      <c r="I68" s="65"/>
      <c r="J68" s="60"/>
      <c r="K68" s="246">
        <v>2</v>
      </c>
      <c r="L68" s="55"/>
      <c r="M68" s="55"/>
      <c r="N68" s="55"/>
      <c r="O68" s="58"/>
      <c r="P68" s="247"/>
    </row>
    <row r="69" spans="1:16" ht="15.75" thickBot="1" x14ac:dyDescent="0.3">
      <c r="A69" s="412">
        <v>2</v>
      </c>
      <c r="B69" s="158"/>
      <c r="C69" s="158" t="s">
        <v>109</v>
      </c>
      <c r="D69" s="55">
        <v>17</v>
      </c>
      <c r="E69" s="212">
        <v>2</v>
      </c>
      <c r="F69" s="57" t="s">
        <v>153</v>
      </c>
      <c r="G69" s="65">
        <v>17</v>
      </c>
      <c r="H69" s="58"/>
      <c r="I69" s="65"/>
      <c r="J69" s="60"/>
      <c r="K69" s="248" t="s">
        <v>67</v>
      </c>
      <c r="L69" s="55"/>
      <c r="M69" s="55">
        <v>1</v>
      </c>
      <c r="N69" s="65"/>
      <c r="O69" s="58"/>
      <c r="P69" s="247"/>
    </row>
    <row r="70" spans="1:16" ht="15.75" thickBot="1" x14ac:dyDescent="0.3">
      <c r="A70" s="411"/>
      <c r="B70" s="357" t="s">
        <v>56</v>
      </c>
      <c r="C70" s="357"/>
      <c r="D70" s="139">
        <f>SUM(D67:D69)</f>
        <v>64</v>
      </c>
      <c r="E70" s="140"/>
      <c r="F70" s="140"/>
      <c r="G70" s="139">
        <f t="shared" ref="G70:N70" si="2">SUM(G67:G69)</f>
        <v>64</v>
      </c>
      <c r="H70" s="139">
        <f t="shared" si="2"/>
        <v>0</v>
      </c>
      <c r="I70" s="141">
        <f t="shared" si="2"/>
        <v>0</v>
      </c>
      <c r="J70" s="141">
        <f t="shared" si="2"/>
        <v>0</v>
      </c>
      <c r="K70" s="199">
        <f t="shared" si="2"/>
        <v>2</v>
      </c>
      <c r="L70" s="139">
        <f t="shared" si="2"/>
        <v>0</v>
      </c>
      <c r="M70" s="139">
        <f t="shared" si="2"/>
        <v>1</v>
      </c>
      <c r="N70" s="139">
        <f t="shared" si="2"/>
        <v>0</v>
      </c>
      <c r="O70" s="143"/>
      <c r="P70" s="144">
        <f>SUM(P67:P69)</f>
        <v>0</v>
      </c>
    </row>
    <row r="71" spans="1:16" ht="22.5" x14ac:dyDescent="0.25">
      <c r="A71" s="412">
        <v>1</v>
      </c>
      <c r="B71" s="254" t="s">
        <v>110</v>
      </c>
      <c r="C71" s="78" t="s">
        <v>167</v>
      </c>
      <c r="D71" s="71">
        <v>25</v>
      </c>
      <c r="E71" s="72">
        <v>2</v>
      </c>
      <c r="F71" s="81" t="s">
        <v>22</v>
      </c>
      <c r="G71" s="256"/>
      <c r="H71" s="79">
        <v>25</v>
      </c>
      <c r="I71" s="256"/>
      <c r="J71" s="256"/>
      <c r="K71" s="256"/>
      <c r="L71" s="256"/>
      <c r="M71" s="256"/>
      <c r="N71" s="209"/>
      <c r="O71" s="256"/>
      <c r="P71" s="257"/>
    </row>
    <row r="72" spans="1:16" x14ac:dyDescent="0.25">
      <c r="A72" s="412"/>
      <c r="B72" s="260"/>
      <c r="C72" s="223" t="s">
        <v>113</v>
      </c>
      <c r="D72" s="55">
        <v>25</v>
      </c>
      <c r="E72" s="212">
        <v>2</v>
      </c>
      <c r="F72" s="106" t="s">
        <v>22</v>
      </c>
      <c r="G72" s="201">
        <v>25</v>
      </c>
      <c r="H72" s="164"/>
      <c r="I72" s="161"/>
      <c r="J72" s="161"/>
      <c r="K72" s="162"/>
      <c r="L72" s="164">
        <v>1</v>
      </c>
      <c r="M72" s="164"/>
      <c r="N72" s="224"/>
      <c r="O72" s="255"/>
      <c r="P72" s="247"/>
    </row>
    <row r="73" spans="1:16" x14ac:dyDescent="0.25">
      <c r="A73" s="412">
        <v>2</v>
      </c>
      <c r="B73" s="78"/>
      <c r="C73" s="78" t="s">
        <v>168</v>
      </c>
      <c r="D73" s="71">
        <v>19</v>
      </c>
      <c r="E73" s="72">
        <v>2</v>
      </c>
      <c r="F73" s="81" t="s">
        <v>95</v>
      </c>
      <c r="G73" s="256"/>
      <c r="H73" s="79">
        <v>19</v>
      </c>
      <c r="I73" s="256"/>
      <c r="J73" s="256"/>
      <c r="K73" s="256"/>
      <c r="L73" s="256"/>
      <c r="M73" s="256"/>
      <c r="N73" s="209"/>
      <c r="O73" s="256"/>
      <c r="P73" s="257"/>
    </row>
    <row r="74" spans="1:16" x14ac:dyDescent="0.25">
      <c r="A74" s="412">
        <v>3</v>
      </c>
      <c r="B74" s="260"/>
      <c r="C74" s="223" t="s">
        <v>115</v>
      </c>
      <c r="D74" s="55">
        <v>23</v>
      </c>
      <c r="E74" s="212">
        <v>2</v>
      </c>
      <c r="F74" s="106" t="s">
        <v>114</v>
      </c>
      <c r="G74" s="201">
        <v>23</v>
      </c>
      <c r="H74" s="164"/>
      <c r="I74" s="161">
        <v>1</v>
      </c>
      <c r="J74" s="161"/>
      <c r="K74" s="162">
        <v>1</v>
      </c>
      <c r="L74" s="164">
        <v>2</v>
      </c>
      <c r="M74" s="258"/>
      <c r="N74" s="259"/>
      <c r="O74" s="255"/>
      <c r="P74" s="247"/>
    </row>
    <row r="75" spans="1:16" ht="15.75" thickBot="1" x14ac:dyDescent="0.3">
      <c r="A75" s="412">
        <v>4</v>
      </c>
      <c r="B75" s="260"/>
      <c r="C75" s="261" t="s">
        <v>116</v>
      </c>
      <c r="D75" s="55">
        <v>22</v>
      </c>
      <c r="E75" s="212">
        <v>2</v>
      </c>
      <c r="F75" s="159" t="s">
        <v>51</v>
      </c>
      <c r="G75" s="160">
        <v>22</v>
      </c>
      <c r="H75" s="160"/>
      <c r="I75" s="262">
        <v>1</v>
      </c>
      <c r="J75" s="262"/>
      <c r="K75" s="263">
        <v>1</v>
      </c>
      <c r="L75" s="160"/>
      <c r="M75" s="160">
        <v>1</v>
      </c>
      <c r="N75" s="264"/>
      <c r="O75" s="215"/>
      <c r="P75" s="265"/>
    </row>
    <row r="76" spans="1:16" ht="15.75" thickBot="1" x14ac:dyDescent="0.3">
      <c r="A76" s="411"/>
      <c r="B76" s="138" t="s">
        <v>56</v>
      </c>
      <c r="C76" s="138"/>
      <c r="D76" s="139">
        <f>SUM(D71:D75)</f>
        <v>114</v>
      </c>
      <c r="E76" s="140"/>
      <c r="F76" s="140"/>
      <c r="G76" s="139">
        <f t="shared" ref="G76:N76" si="3">SUM(G71:G75)</f>
        <v>70</v>
      </c>
      <c r="H76" s="139">
        <f t="shared" si="3"/>
        <v>44</v>
      </c>
      <c r="I76" s="141">
        <f t="shared" si="3"/>
        <v>2</v>
      </c>
      <c r="J76" s="141">
        <f t="shared" si="3"/>
        <v>0</v>
      </c>
      <c r="K76" s="139">
        <f t="shared" si="3"/>
        <v>2</v>
      </c>
      <c r="L76" s="139">
        <f t="shared" si="3"/>
        <v>3</v>
      </c>
      <c r="M76" s="139">
        <f t="shared" si="3"/>
        <v>1</v>
      </c>
      <c r="N76" s="266">
        <f t="shared" si="3"/>
        <v>0</v>
      </c>
      <c r="O76" s="267"/>
      <c r="P76" s="144">
        <f>SUM(P71:P75)</f>
        <v>0</v>
      </c>
    </row>
    <row r="77" spans="1:16" x14ac:dyDescent="0.25">
      <c r="A77" s="377">
        <v>1</v>
      </c>
      <c r="B77" s="269" t="s">
        <v>118</v>
      </c>
      <c r="C77" s="158" t="s">
        <v>119</v>
      </c>
      <c r="D77" s="55">
        <v>26</v>
      </c>
      <c r="E77" s="106" t="s">
        <v>92</v>
      </c>
      <c r="F77" s="106" t="s">
        <v>39</v>
      </c>
      <c r="G77" s="164">
        <v>26</v>
      </c>
      <c r="H77" s="163"/>
      <c r="I77" s="161"/>
      <c r="J77" s="270"/>
      <c r="K77" s="162"/>
      <c r="L77" s="164"/>
      <c r="M77" s="164"/>
      <c r="N77" s="224"/>
      <c r="O77" s="255"/>
      <c r="P77" s="271"/>
    </row>
    <row r="78" spans="1:16" x14ac:dyDescent="0.25">
      <c r="A78" s="377"/>
      <c r="B78" s="78"/>
      <c r="C78" s="78" t="s">
        <v>120</v>
      </c>
      <c r="D78" s="79">
        <v>25</v>
      </c>
      <c r="E78" s="72">
        <v>2</v>
      </c>
      <c r="F78" s="81" t="s">
        <v>22</v>
      </c>
      <c r="G78" s="256"/>
      <c r="H78" s="79">
        <v>25</v>
      </c>
      <c r="I78" s="256"/>
      <c r="J78" s="256"/>
      <c r="K78" s="256"/>
      <c r="L78" s="256"/>
      <c r="M78" s="256"/>
      <c r="N78" s="79"/>
      <c r="O78" s="256"/>
      <c r="P78" s="257"/>
    </row>
    <row r="79" spans="1:16" x14ac:dyDescent="0.25">
      <c r="A79" s="377"/>
      <c r="B79" s="274"/>
      <c r="C79" s="158" t="s">
        <v>121</v>
      </c>
      <c r="D79" s="55">
        <v>24</v>
      </c>
      <c r="E79" s="106" t="s">
        <v>92</v>
      </c>
      <c r="F79" s="106" t="s">
        <v>32</v>
      </c>
      <c r="G79" s="164">
        <v>24</v>
      </c>
      <c r="H79" s="163"/>
      <c r="I79" s="161"/>
      <c r="J79" s="270"/>
      <c r="K79" s="162">
        <v>2</v>
      </c>
      <c r="L79" s="164">
        <v>2</v>
      </c>
      <c r="M79" s="164">
        <v>1</v>
      </c>
      <c r="N79" s="224"/>
      <c r="O79" s="255"/>
      <c r="P79" s="271"/>
    </row>
    <row r="80" spans="1:16" x14ac:dyDescent="0.25">
      <c r="A80" s="377">
        <v>2</v>
      </c>
      <c r="B80" s="78"/>
      <c r="C80" s="78" t="s">
        <v>169</v>
      </c>
      <c r="D80" s="79">
        <v>23</v>
      </c>
      <c r="E80" s="72">
        <v>2</v>
      </c>
      <c r="F80" s="81" t="s">
        <v>49</v>
      </c>
      <c r="G80" s="256"/>
      <c r="H80" s="79">
        <v>23</v>
      </c>
      <c r="I80" s="256"/>
      <c r="J80" s="256"/>
      <c r="K80" s="256"/>
      <c r="L80" s="256"/>
      <c r="M80" s="256"/>
      <c r="N80" s="79"/>
      <c r="O80" s="256"/>
      <c r="P80" s="257"/>
    </row>
    <row r="81" spans="1:16" x14ac:dyDescent="0.25">
      <c r="A81" s="377">
        <v>3</v>
      </c>
      <c r="B81" s="274"/>
      <c r="C81" s="158" t="s">
        <v>122</v>
      </c>
      <c r="D81" s="55">
        <v>24</v>
      </c>
      <c r="E81" s="212">
        <v>2</v>
      </c>
      <c r="F81" s="106" t="s">
        <v>32</v>
      </c>
      <c r="G81" s="164">
        <v>24</v>
      </c>
      <c r="H81" s="163"/>
      <c r="I81" s="161"/>
      <c r="J81" s="270"/>
      <c r="K81" s="162">
        <v>2</v>
      </c>
      <c r="L81" s="272"/>
      <c r="M81" s="258"/>
      <c r="N81" s="259"/>
      <c r="O81" s="255"/>
      <c r="P81" s="271"/>
    </row>
    <row r="82" spans="1:16" ht="15.75" thickBot="1" x14ac:dyDescent="0.3">
      <c r="A82" s="413">
        <v>4</v>
      </c>
      <c r="B82" s="274"/>
      <c r="C82" s="275" t="s">
        <v>123</v>
      </c>
      <c r="D82" s="55">
        <v>19</v>
      </c>
      <c r="E82" s="212">
        <v>2</v>
      </c>
      <c r="F82" s="276" t="s">
        <v>170</v>
      </c>
      <c r="G82" s="277">
        <v>19</v>
      </c>
      <c r="H82" s="278"/>
      <c r="I82" s="279"/>
      <c r="J82" s="280"/>
      <c r="K82" s="281">
        <v>1</v>
      </c>
      <c r="L82" s="278"/>
      <c r="M82" s="277"/>
      <c r="N82" s="282"/>
      <c r="O82" s="215"/>
      <c r="P82" s="283"/>
    </row>
    <row r="83" spans="1:16" ht="15.75" thickBot="1" x14ac:dyDescent="0.3">
      <c r="A83" s="414"/>
      <c r="B83" s="295" t="s">
        <v>56</v>
      </c>
      <c r="C83" s="295"/>
      <c r="D83" s="296">
        <f>SUM(D77:D82)</f>
        <v>141</v>
      </c>
      <c r="E83" s="140"/>
      <c r="F83" s="140"/>
      <c r="G83" s="139">
        <f>SUM(G77:G82)</f>
        <v>93</v>
      </c>
      <c r="H83" s="139">
        <f>SUM(H77:H82)</f>
        <v>48</v>
      </c>
      <c r="I83" s="141">
        <f>SUM(I77:I82)</f>
        <v>0</v>
      </c>
      <c r="J83" s="141">
        <v>0</v>
      </c>
      <c r="K83" s="139">
        <f>SUM(K77:K82)</f>
        <v>5</v>
      </c>
      <c r="L83" s="139">
        <f>SUM(L77:L82)</f>
        <v>2</v>
      </c>
      <c r="M83" s="139">
        <f>SUM(M77:M82)</f>
        <v>1</v>
      </c>
      <c r="N83" s="266">
        <f>SUM(N77:N82)</f>
        <v>0</v>
      </c>
      <c r="O83" s="267"/>
      <c r="P83" s="144">
        <f>SUM(P77:P82)</f>
        <v>0</v>
      </c>
    </row>
    <row r="84" spans="1:16" ht="22.5" x14ac:dyDescent="0.25">
      <c r="A84" s="415">
        <v>1</v>
      </c>
      <c r="B84" s="157" t="s">
        <v>124</v>
      </c>
      <c r="C84" s="298" t="s">
        <v>171</v>
      </c>
      <c r="D84" s="55">
        <v>10</v>
      </c>
      <c r="E84" s="106" t="s">
        <v>67</v>
      </c>
      <c r="F84" s="106" t="s">
        <v>143</v>
      </c>
      <c r="G84" s="161">
        <v>10</v>
      </c>
      <c r="H84" s="161"/>
      <c r="I84" s="161">
        <v>1</v>
      </c>
      <c r="J84" s="161"/>
      <c r="K84" s="246"/>
      <c r="L84" s="161"/>
      <c r="M84" s="161"/>
      <c r="N84" s="299"/>
      <c r="O84" s="255"/>
      <c r="P84" s="300"/>
    </row>
    <row r="85" spans="1:16" ht="15.75" thickBot="1" x14ac:dyDescent="0.3">
      <c r="A85" s="416">
        <v>2</v>
      </c>
      <c r="B85" s="302"/>
      <c r="C85" s="302" t="s">
        <v>172</v>
      </c>
      <c r="D85" s="79">
        <v>1</v>
      </c>
      <c r="E85" s="72">
        <v>1</v>
      </c>
      <c r="F85" s="72">
        <v>1</v>
      </c>
      <c r="G85" s="205"/>
      <c r="H85" s="205">
        <v>1</v>
      </c>
      <c r="I85" s="205"/>
      <c r="J85" s="205"/>
      <c r="K85" s="205"/>
      <c r="L85" s="205"/>
      <c r="M85" s="205"/>
      <c r="N85" s="205"/>
      <c r="O85" s="205"/>
      <c r="P85" s="303"/>
    </row>
    <row r="86" spans="1:16" ht="15.75" thickBot="1" x14ac:dyDescent="0.3">
      <c r="A86" s="414"/>
      <c r="B86" s="295" t="s">
        <v>56</v>
      </c>
      <c r="C86" s="295"/>
      <c r="D86" s="139">
        <f>SUM(D84:D85)</f>
        <v>11</v>
      </c>
      <c r="E86" s="140"/>
      <c r="F86" s="140"/>
      <c r="G86" s="139">
        <f>SUM(G84:G85)</f>
        <v>10</v>
      </c>
      <c r="H86" s="139">
        <f>SUM(H84:H85)</f>
        <v>1</v>
      </c>
      <c r="I86" s="141">
        <f>SUM(I84:I85)</f>
        <v>1</v>
      </c>
      <c r="J86" s="141">
        <v>0</v>
      </c>
      <c r="K86" s="139">
        <f>SUM(K84:K85)</f>
        <v>0</v>
      </c>
      <c r="L86" s="139">
        <f>SUM(L84:L85)</f>
        <v>0</v>
      </c>
      <c r="M86" s="139">
        <f>SUM(M84:M84)</f>
        <v>0</v>
      </c>
      <c r="N86" s="266">
        <f>SUM(N84:N84)</f>
        <v>0</v>
      </c>
      <c r="O86" s="267"/>
      <c r="P86" s="144">
        <f>SUM(P84:P84)</f>
        <v>0</v>
      </c>
    </row>
    <row r="87" spans="1:16" ht="23.45" customHeight="1" thickBot="1" x14ac:dyDescent="0.3">
      <c r="A87" s="417">
        <v>1</v>
      </c>
      <c r="B87" s="313" t="s">
        <v>129</v>
      </c>
      <c r="C87" s="314" t="s">
        <v>130</v>
      </c>
      <c r="D87" s="315">
        <v>15</v>
      </c>
      <c r="E87" s="316">
        <v>1</v>
      </c>
      <c r="F87" s="316">
        <v>15</v>
      </c>
      <c r="G87" s="317"/>
      <c r="H87" s="317">
        <v>15</v>
      </c>
      <c r="I87" s="318"/>
      <c r="J87" s="318"/>
      <c r="K87" s="319"/>
      <c r="L87" s="319"/>
      <c r="M87" s="319"/>
      <c r="N87" s="320"/>
      <c r="O87" s="321"/>
      <c r="P87" s="322"/>
    </row>
    <row r="88" spans="1:16" ht="15.75" thickBot="1" x14ac:dyDescent="0.3">
      <c r="A88" s="417">
        <v>2</v>
      </c>
      <c r="B88" s="333"/>
      <c r="C88" s="302" t="s">
        <v>131</v>
      </c>
      <c r="D88" s="71">
        <v>14</v>
      </c>
      <c r="E88" s="324">
        <v>1</v>
      </c>
      <c r="F88" s="324">
        <v>14</v>
      </c>
      <c r="G88" s="325"/>
      <c r="H88" s="325">
        <v>14</v>
      </c>
      <c r="I88" s="326"/>
      <c r="J88" s="326"/>
      <c r="K88" s="327"/>
      <c r="L88" s="327"/>
      <c r="M88" s="327"/>
      <c r="N88" s="328"/>
      <c r="O88" s="329"/>
      <c r="P88" s="330"/>
    </row>
    <row r="89" spans="1:16" ht="15.75" thickBot="1" x14ac:dyDescent="0.3">
      <c r="A89" s="417">
        <v>3</v>
      </c>
      <c r="B89" s="333"/>
      <c r="C89" s="302" t="s">
        <v>132</v>
      </c>
      <c r="D89" s="71">
        <v>22</v>
      </c>
      <c r="E89" s="324">
        <v>1</v>
      </c>
      <c r="F89" s="324">
        <v>22</v>
      </c>
      <c r="G89" s="325"/>
      <c r="H89" s="325">
        <v>22</v>
      </c>
      <c r="I89" s="326"/>
      <c r="J89" s="326"/>
      <c r="K89" s="327"/>
      <c r="L89" s="327"/>
      <c r="M89" s="327"/>
      <c r="N89" s="328"/>
      <c r="O89" s="329"/>
      <c r="P89" s="330">
        <v>1</v>
      </c>
    </row>
    <row r="90" spans="1:16" ht="15.75" thickBot="1" x14ac:dyDescent="0.3">
      <c r="A90" s="417">
        <v>4</v>
      </c>
      <c r="B90" s="333"/>
      <c r="C90" s="302" t="s">
        <v>133</v>
      </c>
      <c r="D90" s="71">
        <v>19</v>
      </c>
      <c r="E90" s="324">
        <v>1</v>
      </c>
      <c r="F90" s="324">
        <v>19</v>
      </c>
      <c r="G90" s="325"/>
      <c r="H90" s="325">
        <v>19</v>
      </c>
      <c r="I90" s="326"/>
      <c r="J90" s="326"/>
      <c r="K90" s="327"/>
      <c r="L90" s="327"/>
      <c r="M90" s="327"/>
      <c r="N90" s="328">
        <v>2</v>
      </c>
      <c r="O90" s="329"/>
      <c r="P90" s="330"/>
    </row>
    <row r="91" spans="1:16" ht="15.75" thickBot="1" x14ac:dyDescent="0.3">
      <c r="A91" s="417">
        <v>5</v>
      </c>
      <c r="B91" s="333"/>
      <c r="C91" s="302" t="s">
        <v>134</v>
      </c>
      <c r="D91" s="71">
        <v>13</v>
      </c>
      <c r="E91" s="72">
        <v>1</v>
      </c>
      <c r="F91" s="72">
        <v>13</v>
      </c>
      <c r="G91" s="205"/>
      <c r="H91" s="205">
        <v>13</v>
      </c>
      <c r="I91" s="219"/>
      <c r="J91" s="219"/>
      <c r="K91" s="218"/>
      <c r="L91" s="218"/>
      <c r="M91" s="218"/>
      <c r="N91" s="331"/>
      <c r="O91" s="332"/>
      <c r="P91" s="330"/>
    </row>
    <row r="92" spans="1:16" ht="15.75" thickBot="1" x14ac:dyDescent="0.3">
      <c r="A92" s="417">
        <v>6</v>
      </c>
      <c r="B92" s="333"/>
      <c r="C92" s="302" t="s">
        <v>173</v>
      </c>
      <c r="D92" s="71">
        <v>16</v>
      </c>
      <c r="E92" s="334">
        <v>1</v>
      </c>
      <c r="F92" s="334">
        <v>16</v>
      </c>
      <c r="G92" s="335"/>
      <c r="H92" s="335">
        <v>16</v>
      </c>
      <c r="I92" s="336"/>
      <c r="J92" s="336"/>
      <c r="K92" s="325"/>
      <c r="L92" s="337"/>
      <c r="M92" s="337"/>
      <c r="N92" s="338"/>
      <c r="O92" s="339"/>
      <c r="P92" s="340"/>
    </row>
    <row r="93" spans="1:16" ht="15.75" thickBot="1" x14ac:dyDescent="0.3">
      <c r="A93" s="418"/>
      <c r="B93" s="345" t="s">
        <v>56</v>
      </c>
      <c r="C93" s="345"/>
      <c r="D93" s="346">
        <f>SUM(D87:D92)</f>
        <v>99</v>
      </c>
      <c r="E93" s="346"/>
      <c r="F93" s="346"/>
      <c r="G93" s="346"/>
      <c r="H93" s="346">
        <f>SUM(H87:H92)</f>
        <v>99</v>
      </c>
      <c r="I93" s="346"/>
      <c r="J93" s="346">
        <f>SUM(I93)</f>
        <v>0</v>
      </c>
      <c r="K93" s="346">
        <f>SUM(K87:K92)</f>
        <v>0</v>
      </c>
      <c r="L93" s="346">
        <f>SUM(L87:L92)</f>
        <v>0</v>
      </c>
      <c r="M93" s="346">
        <f>SUM(M87:M92)</f>
        <v>0</v>
      </c>
      <c r="N93" s="346">
        <f>SUM(N87:N92)</f>
        <v>2</v>
      </c>
      <c r="O93" s="346"/>
      <c r="P93" s="347">
        <f>SUM(P87:P92)</f>
        <v>1</v>
      </c>
    </row>
    <row r="94" spans="1:16" ht="15.75" thickBot="1" x14ac:dyDescent="0.3">
      <c r="A94" s="411"/>
      <c r="B94" s="348" t="s">
        <v>136</v>
      </c>
      <c r="C94" s="348"/>
      <c r="D94" s="349">
        <f>SUM(D93,D86,D83,D76,D70,D66,D46,D35,D28)</f>
        <v>1710</v>
      </c>
      <c r="E94" s="350"/>
      <c r="F94" s="350"/>
      <c r="G94" s="351">
        <f>SUM(G86,G83,G76,G70,G66,G46,G35,G28)</f>
        <v>1238</v>
      </c>
      <c r="H94" s="352">
        <f>SUM(H28,H35,H46,H66,H70,H76,H83,H86,H93)</f>
        <v>378</v>
      </c>
      <c r="I94" s="351">
        <f t="shared" ref="I94:N94" si="4">SUM(I93,I86,I83,I76,I70,I66,I46,I35,I28)</f>
        <v>24</v>
      </c>
      <c r="J94" s="351">
        <f t="shared" si="4"/>
        <v>4</v>
      </c>
      <c r="K94" s="352">
        <f t="shared" si="4"/>
        <v>38</v>
      </c>
      <c r="L94" s="349">
        <f t="shared" si="4"/>
        <v>9</v>
      </c>
      <c r="M94" s="349">
        <f t="shared" si="4"/>
        <v>11</v>
      </c>
      <c r="N94" s="349">
        <f t="shared" si="4"/>
        <v>5</v>
      </c>
      <c r="O94" s="353"/>
      <c r="P94" s="354">
        <f>SUM(P93,P86,P83,P76,P70,P66,P46,P35,P28)</f>
        <v>6</v>
      </c>
    </row>
  </sheetData>
  <mergeCells count="10">
    <mergeCell ref="B70:C70"/>
    <mergeCell ref="D3:D4"/>
    <mergeCell ref="F3:F4"/>
    <mergeCell ref="I3:J3"/>
    <mergeCell ref="M3:N3"/>
    <mergeCell ref="O3:O4"/>
    <mergeCell ref="I4:J4"/>
    <mergeCell ref="K4:K5"/>
    <mergeCell ref="L4:L5"/>
    <mergeCell ref="M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75"/>
  <sheetViews>
    <sheetView workbookViewId="0">
      <selection activeCell="V13" sqref="V13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175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x14ac:dyDescent="0.25">
      <c r="A3" s="9" t="s">
        <v>1</v>
      </c>
      <c r="B3" s="10" t="s">
        <v>2</v>
      </c>
      <c r="C3" s="11" t="s">
        <v>3</v>
      </c>
      <c r="D3" s="358" t="s">
        <v>4</v>
      </c>
      <c r="E3" s="13" t="s">
        <v>5</v>
      </c>
      <c r="F3" s="358" t="s">
        <v>6</v>
      </c>
      <c r="G3" s="14" t="s">
        <v>7</v>
      </c>
      <c r="H3" s="15" t="s">
        <v>8</v>
      </c>
      <c r="I3" s="360" t="s">
        <v>9</v>
      </c>
      <c r="J3" s="361"/>
      <c r="K3" s="18" t="s">
        <v>10</v>
      </c>
      <c r="L3" s="19" t="s">
        <v>9</v>
      </c>
      <c r="M3" s="362" t="s">
        <v>9</v>
      </c>
      <c r="N3" s="363"/>
      <c r="O3" s="364" t="s">
        <v>11</v>
      </c>
      <c r="P3" s="23" t="s">
        <v>12</v>
      </c>
    </row>
    <row r="4" spans="1:71" s="7" customFormat="1" x14ac:dyDescent="0.25">
      <c r="A4" s="24"/>
      <c r="B4" s="25"/>
      <c r="C4" s="26"/>
      <c r="D4" s="359"/>
      <c r="E4" s="28"/>
      <c r="F4" s="359"/>
      <c r="G4" s="26"/>
      <c r="H4" s="29"/>
      <c r="I4" s="366" t="s">
        <v>13</v>
      </c>
      <c r="J4" s="366"/>
      <c r="K4" s="367" t="s">
        <v>14</v>
      </c>
      <c r="L4" s="369" t="s">
        <v>15</v>
      </c>
      <c r="M4" s="371" t="s">
        <v>16</v>
      </c>
      <c r="N4" s="372"/>
      <c r="O4" s="365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368"/>
      <c r="L5" s="370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28</v>
      </c>
      <c r="D6" s="55">
        <v>23</v>
      </c>
      <c r="E6" s="56">
        <v>2</v>
      </c>
      <c r="F6" s="57" t="s">
        <v>114</v>
      </c>
      <c r="G6" s="55">
        <v>23</v>
      </c>
      <c r="H6" s="55"/>
      <c r="I6" s="55"/>
      <c r="J6" s="58"/>
      <c r="K6" s="59">
        <v>2</v>
      </c>
      <c r="L6" s="60"/>
      <c r="M6" s="60"/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30</v>
      </c>
      <c r="D7" s="55">
        <v>22</v>
      </c>
      <c r="E7" s="56">
        <v>2</v>
      </c>
      <c r="F7" s="57" t="s">
        <v>51</v>
      </c>
      <c r="G7" s="55">
        <v>22</v>
      </c>
      <c r="H7" s="55"/>
      <c r="I7" s="55"/>
      <c r="J7" s="58"/>
      <c r="K7" s="65"/>
      <c r="L7" s="60"/>
      <c r="M7" s="60"/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31</v>
      </c>
      <c r="D8" s="55">
        <v>24</v>
      </c>
      <c r="E8" s="56">
        <v>2</v>
      </c>
      <c r="F8" s="57" t="s">
        <v>32</v>
      </c>
      <c r="G8" s="55">
        <v>24</v>
      </c>
      <c r="H8" s="55"/>
      <c r="I8" s="55">
        <v>1</v>
      </c>
      <c r="J8" s="58"/>
      <c r="K8" s="65">
        <v>1</v>
      </c>
      <c r="L8" s="60"/>
      <c r="M8" s="60"/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33</v>
      </c>
      <c r="D9" s="55">
        <v>23</v>
      </c>
      <c r="E9" s="56">
        <v>2</v>
      </c>
      <c r="F9" s="57" t="s">
        <v>114</v>
      </c>
      <c r="G9" s="55">
        <v>23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34</v>
      </c>
      <c r="D10" s="71">
        <v>23</v>
      </c>
      <c r="E10" s="72">
        <v>2</v>
      </c>
      <c r="F10" s="98" t="s">
        <v>114</v>
      </c>
      <c r="G10" s="73"/>
      <c r="H10" s="71">
        <v>23</v>
      </c>
      <c r="I10" s="73"/>
      <c r="J10" s="71"/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38</v>
      </c>
      <c r="D11" s="55">
        <v>26</v>
      </c>
      <c r="E11" s="56">
        <v>2</v>
      </c>
      <c r="F11" s="57" t="s">
        <v>39</v>
      </c>
      <c r="G11" s="55">
        <v>26</v>
      </c>
      <c r="H11" s="55"/>
      <c r="I11" s="55">
        <v>2</v>
      </c>
      <c r="J11" s="58"/>
      <c r="K11" s="59">
        <v>1</v>
      </c>
      <c r="L11" s="60"/>
      <c r="M11" s="60">
        <v>1</v>
      </c>
      <c r="N11" s="60"/>
      <c r="O11" s="61"/>
      <c r="P11" s="62"/>
    </row>
    <row r="12" spans="1:71" s="7" customFormat="1" ht="13.5" customHeight="1" x14ac:dyDescent="0.25">
      <c r="A12" s="52">
        <v>7</v>
      </c>
      <c r="B12" s="69"/>
      <c r="C12" s="64" t="s">
        <v>40</v>
      </c>
      <c r="D12" s="55">
        <v>24</v>
      </c>
      <c r="E12" s="56">
        <v>2</v>
      </c>
      <c r="F12" s="57" t="s">
        <v>32</v>
      </c>
      <c r="G12" s="55">
        <v>24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41</v>
      </c>
      <c r="D13" s="55">
        <v>21</v>
      </c>
      <c r="E13" s="56">
        <v>2</v>
      </c>
      <c r="F13" s="57" t="s">
        <v>47</v>
      </c>
      <c r="G13" s="55">
        <v>21</v>
      </c>
      <c r="H13" s="55"/>
      <c r="I13" s="65"/>
      <c r="J13" s="58"/>
      <c r="K13" s="65"/>
      <c r="L13" s="60"/>
      <c r="M13" s="60">
        <v>1</v>
      </c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42</v>
      </c>
      <c r="D14" s="55">
        <v>24</v>
      </c>
      <c r="E14" s="56">
        <v>2</v>
      </c>
      <c r="F14" s="57" t="s">
        <v>32</v>
      </c>
      <c r="G14" s="55">
        <v>24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43</v>
      </c>
      <c r="D15" s="79">
        <v>18</v>
      </c>
      <c r="E15" s="80">
        <v>2</v>
      </c>
      <c r="F15" s="81" t="s">
        <v>139</v>
      </c>
      <c r="G15" s="79"/>
      <c r="H15" s="82">
        <v>18</v>
      </c>
      <c r="I15" s="80"/>
      <c r="J15" s="83"/>
      <c r="K15" s="84"/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159</v>
      </c>
      <c r="D16" s="79">
        <v>21</v>
      </c>
      <c r="E16" s="80">
        <v>2</v>
      </c>
      <c r="F16" s="81" t="s">
        <v>37</v>
      </c>
      <c r="G16" s="79"/>
      <c r="H16" s="82">
        <v>21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45</v>
      </c>
      <c r="D17" s="92">
        <v>23</v>
      </c>
      <c r="E17" s="93">
        <v>2</v>
      </c>
      <c r="F17" s="94" t="s">
        <v>49</v>
      </c>
      <c r="G17" s="92">
        <v>23</v>
      </c>
      <c r="H17" s="92"/>
      <c r="I17" s="95"/>
      <c r="J17" s="96"/>
      <c r="K17" s="95">
        <v>1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46</v>
      </c>
      <c r="D18" s="55">
        <v>23</v>
      </c>
      <c r="E18" s="56">
        <v>2</v>
      </c>
      <c r="F18" s="57" t="s">
        <v>114</v>
      </c>
      <c r="G18" s="55">
        <v>23</v>
      </c>
      <c r="H18" s="55"/>
      <c r="I18" s="59"/>
      <c r="J18" s="97"/>
      <c r="K18" s="65"/>
      <c r="L18" s="60"/>
      <c r="M18" s="60">
        <v>1</v>
      </c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48</v>
      </c>
      <c r="D19" s="55">
        <v>25</v>
      </c>
      <c r="E19" s="56">
        <v>2</v>
      </c>
      <c r="F19" s="57" t="s">
        <v>22</v>
      </c>
      <c r="G19" s="55">
        <v>25</v>
      </c>
      <c r="H19" s="55"/>
      <c r="I19" s="59">
        <v>1</v>
      </c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50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ht="15.75" thickBot="1" x14ac:dyDescent="0.3">
      <c r="A21" s="52">
        <v>16</v>
      </c>
      <c r="B21" s="77"/>
      <c r="C21" s="70" t="s">
        <v>54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ht="15.75" thickBot="1" x14ac:dyDescent="0.3">
      <c r="A22" s="137"/>
      <c r="B22" s="138" t="s">
        <v>56</v>
      </c>
      <c r="C22" s="138"/>
      <c r="D22" s="139">
        <f>SUM(D6:D21)</f>
        <v>365</v>
      </c>
      <c r="E22" s="140"/>
      <c r="F22" s="140"/>
      <c r="G22" s="141">
        <f t="shared" ref="G22:N22" si="0">SUM(G6:G21)</f>
        <v>283</v>
      </c>
      <c r="H22" s="142">
        <f t="shared" si="0"/>
        <v>82</v>
      </c>
      <c r="I22" s="141">
        <f t="shared" si="0"/>
        <v>4</v>
      </c>
      <c r="J22" s="141">
        <f t="shared" si="0"/>
        <v>0</v>
      </c>
      <c r="K22" s="139">
        <f t="shared" si="0"/>
        <v>9</v>
      </c>
      <c r="L22" s="139">
        <f t="shared" si="0"/>
        <v>1</v>
      </c>
      <c r="M22" s="139">
        <f t="shared" si="0"/>
        <v>3</v>
      </c>
      <c r="N22" s="139">
        <f t="shared" si="0"/>
        <v>0</v>
      </c>
      <c r="O22" s="143"/>
      <c r="P22" s="144">
        <f>SUM(P6:P21)</f>
        <v>2</v>
      </c>
    </row>
    <row r="23" spans="1:89" ht="23.45" customHeight="1" x14ac:dyDescent="0.25">
      <c r="A23" s="145">
        <v>1</v>
      </c>
      <c r="B23" s="146" t="s">
        <v>57</v>
      </c>
      <c r="C23" s="147" t="s">
        <v>60</v>
      </c>
      <c r="D23" s="113">
        <v>20</v>
      </c>
      <c r="E23" s="119">
        <v>2</v>
      </c>
      <c r="F23" s="57" t="s">
        <v>44</v>
      </c>
      <c r="G23" s="113">
        <v>20</v>
      </c>
      <c r="H23" s="65"/>
      <c r="I23" s="65"/>
      <c r="J23" s="65"/>
      <c r="K23" s="59">
        <v>1</v>
      </c>
      <c r="L23" s="65"/>
      <c r="M23" s="60"/>
      <c r="N23" s="65"/>
      <c r="O23" s="65"/>
      <c r="P23" s="148"/>
    </row>
    <row r="24" spans="1:89" x14ac:dyDescent="0.25">
      <c r="A24" s="145">
        <v>2</v>
      </c>
      <c r="B24" s="146"/>
      <c r="C24" s="147" t="s">
        <v>63</v>
      </c>
      <c r="D24" s="113">
        <v>27</v>
      </c>
      <c r="E24" s="119">
        <v>2</v>
      </c>
      <c r="F24" s="57" t="s">
        <v>157</v>
      </c>
      <c r="G24" s="65">
        <v>27</v>
      </c>
      <c r="H24" s="65"/>
      <c r="I24" s="65">
        <v>2</v>
      </c>
      <c r="J24" s="65"/>
      <c r="K24" s="65">
        <v>3</v>
      </c>
      <c r="L24" s="65"/>
      <c r="M24" s="65"/>
      <c r="N24" s="65"/>
      <c r="O24" s="65"/>
      <c r="P24" s="148"/>
    </row>
    <row r="25" spans="1:89" x14ac:dyDescent="0.25">
      <c r="A25" s="145">
        <v>3</v>
      </c>
      <c r="B25" s="146"/>
      <c r="C25" s="147" t="s">
        <v>64</v>
      </c>
      <c r="D25" s="113">
        <v>22</v>
      </c>
      <c r="E25" s="119">
        <v>2</v>
      </c>
      <c r="F25" s="57" t="s">
        <v>51</v>
      </c>
      <c r="G25" s="65">
        <v>22</v>
      </c>
      <c r="H25" s="65"/>
      <c r="I25" s="65"/>
      <c r="J25" s="65"/>
      <c r="K25" s="65">
        <v>2</v>
      </c>
      <c r="L25" s="65"/>
      <c r="M25" s="65"/>
      <c r="N25" s="65"/>
      <c r="O25" s="65"/>
      <c r="P25" s="148"/>
    </row>
    <row r="26" spans="1:89" ht="15.75" thickBot="1" x14ac:dyDescent="0.3">
      <c r="A26" s="145">
        <v>4</v>
      </c>
      <c r="B26" s="149" t="s">
        <v>62</v>
      </c>
      <c r="C26" s="150" t="s">
        <v>65</v>
      </c>
      <c r="D26" s="113">
        <v>23</v>
      </c>
      <c r="E26" s="119">
        <v>2</v>
      </c>
      <c r="F26" s="57" t="s">
        <v>49</v>
      </c>
      <c r="G26" s="65">
        <v>23</v>
      </c>
      <c r="H26" s="65"/>
      <c r="I26" s="65"/>
      <c r="J26" s="65"/>
      <c r="K26" s="65">
        <v>1</v>
      </c>
      <c r="L26" s="65">
        <v>1</v>
      </c>
      <c r="M26" s="65">
        <v>1</v>
      </c>
      <c r="N26" s="65"/>
      <c r="O26" s="65"/>
      <c r="P26" s="148"/>
    </row>
    <row r="27" spans="1:89" ht="15.75" thickBot="1" x14ac:dyDescent="0.3">
      <c r="A27" s="137"/>
      <c r="B27" s="138" t="s">
        <v>56</v>
      </c>
      <c r="C27" s="138"/>
      <c r="D27" s="139">
        <f>SUM(D23:D26)</f>
        <v>92</v>
      </c>
      <c r="E27" s="140"/>
      <c r="F27" s="140"/>
      <c r="G27" s="139">
        <f>SUM(G23:G26)</f>
        <v>92</v>
      </c>
      <c r="H27" s="139"/>
      <c r="I27" s="141">
        <f>SUM(I23:I26)</f>
        <v>2</v>
      </c>
      <c r="J27" s="141"/>
      <c r="K27" s="139">
        <f>SUM(K23:K26)</f>
        <v>7</v>
      </c>
      <c r="L27" s="139">
        <f>SUM(L23:L26)</f>
        <v>1</v>
      </c>
      <c r="M27" s="139">
        <f>SUM(M23:M26)</f>
        <v>1</v>
      </c>
      <c r="N27" s="139"/>
      <c r="O27" s="143"/>
      <c r="P27" s="144">
        <f>SUM(P23:P26)</f>
        <v>0</v>
      </c>
    </row>
    <row r="28" spans="1:89" ht="24.6" customHeight="1" x14ac:dyDescent="0.25">
      <c r="A28" s="156">
        <v>1</v>
      </c>
      <c r="B28" s="157" t="s">
        <v>57</v>
      </c>
      <c r="C28" s="158" t="s">
        <v>73</v>
      </c>
      <c r="D28" s="113">
        <v>20</v>
      </c>
      <c r="E28" s="159" t="s">
        <v>67</v>
      </c>
      <c r="F28" s="159" t="s">
        <v>68</v>
      </c>
      <c r="G28" s="160">
        <v>20</v>
      </c>
      <c r="H28" s="160"/>
      <c r="I28" s="161"/>
      <c r="J28" s="161"/>
      <c r="K28" s="162"/>
      <c r="L28" s="163"/>
      <c r="M28" s="164"/>
      <c r="N28" s="164"/>
      <c r="O28" s="165"/>
      <c r="P28" s="166"/>
    </row>
    <row r="29" spans="1:89" x14ac:dyDescent="0.25">
      <c r="A29" s="156">
        <v>2</v>
      </c>
      <c r="B29" s="167"/>
      <c r="C29" s="168" t="s">
        <v>76</v>
      </c>
      <c r="D29" s="79">
        <v>20</v>
      </c>
      <c r="E29" s="72">
        <v>1</v>
      </c>
      <c r="F29" s="72">
        <v>20</v>
      </c>
      <c r="G29" s="72"/>
      <c r="H29" s="169" t="s">
        <v>68</v>
      </c>
      <c r="I29" s="71"/>
      <c r="J29" s="71">
        <v>1</v>
      </c>
      <c r="K29" s="72"/>
      <c r="L29" s="170"/>
      <c r="M29" s="171"/>
      <c r="N29" s="74"/>
      <c r="O29" s="101"/>
      <c r="P29" s="172"/>
    </row>
    <row r="30" spans="1:89" x14ac:dyDescent="0.25">
      <c r="A30" s="156">
        <v>3</v>
      </c>
      <c r="B30" s="167"/>
      <c r="C30" s="168" t="s">
        <v>161</v>
      </c>
      <c r="D30" s="79">
        <v>17</v>
      </c>
      <c r="E30" s="72">
        <v>1</v>
      </c>
      <c r="F30" s="72">
        <v>17</v>
      </c>
      <c r="G30" s="72"/>
      <c r="H30" s="169" t="s">
        <v>144</v>
      </c>
      <c r="I30" s="71"/>
      <c r="J30" s="71"/>
      <c r="K30" s="72"/>
      <c r="L30" s="170"/>
      <c r="M30" s="171"/>
      <c r="N30" s="74"/>
      <c r="O30" s="101"/>
      <c r="P30" s="172"/>
    </row>
    <row r="31" spans="1:89" x14ac:dyDescent="0.25">
      <c r="A31" s="156">
        <v>4</v>
      </c>
      <c r="B31" s="167"/>
      <c r="C31" s="158" t="s">
        <v>77</v>
      </c>
      <c r="D31" s="113">
        <v>21</v>
      </c>
      <c r="E31" s="159" t="s">
        <v>67</v>
      </c>
      <c r="F31" s="159" t="s">
        <v>78</v>
      </c>
      <c r="G31" s="160">
        <v>21</v>
      </c>
      <c r="H31" s="160"/>
      <c r="I31" s="161">
        <v>2</v>
      </c>
      <c r="J31" s="161"/>
      <c r="K31" s="162"/>
      <c r="L31" s="164">
        <v>1</v>
      </c>
      <c r="M31" s="164"/>
      <c r="N31" s="173"/>
      <c r="O31" s="174"/>
      <c r="P31" s="110"/>
    </row>
    <row r="32" spans="1:89" x14ac:dyDescent="0.25">
      <c r="A32" s="156">
        <v>5</v>
      </c>
      <c r="B32" s="175" t="s">
        <v>75</v>
      </c>
      <c r="C32" s="168" t="s">
        <v>79</v>
      </c>
      <c r="D32" s="79">
        <v>18</v>
      </c>
      <c r="E32" s="72">
        <v>1</v>
      </c>
      <c r="F32" s="72">
        <v>18</v>
      </c>
      <c r="G32" s="73"/>
      <c r="H32" s="71">
        <v>18</v>
      </c>
      <c r="I32" s="176"/>
      <c r="J32" s="71">
        <v>1</v>
      </c>
      <c r="K32" s="71"/>
      <c r="L32" s="84"/>
      <c r="M32" s="73"/>
      <c r="N32" s="71"/>
      <c r="O32" s="176"/>
      <c r="P32" s="75"/>
    </row>
    <row r="33" spans="1:16" ht="12" customHeight="1" x14ac:dyDescent="0.25">
      <c r="A33" s="156">
        <v>6</v>
      </c>
      <c r="B33" s="177"/>
      <c r="C33" s="158" t="s">
        <v>80</v>
      </c>
      <c r="D33" s="113">
        <v>19</v>
      </c>
      <c r="E33" s="159" t="s">
        <v>67</v>
      </c>
      <c r="F33" s="159" t="s">
        <v>74</v>
      </c>
      <c r="G33" s="160">
        <v>19</v>
      </c>
      <c r="H33" s="160"/>
      <c r="I33" s="161"/>
      <c r="J33" s="161"/>
      <c r="K33" s="162"/>
      <c r="L33" s="163"/>
      <c r="M33" s="164"/>
      <c r="N33" s="173"/>
      <c r="O33" s="174"/>
      <c r="P33" s="110"/>
    </row>
    <row r="34" spans="1:16" ht="12.75" customHeight="1" thickBot="1" x14ac:dyDescent="0.3">
      <c r="A34" s="156">
        <v>7</v>
      </c>
      <c r="B34" s="178"/>
      <c r="C34" s="70" t="s">
        <v>81</v>
      </c>
      <c r="D34" s="79">
        <v>19</v>
      </c>
      <c r="E34" s="72">
        <v>1</v>
      </c>
      <c r="F34" s="99">
        <v>19</v>
      </c>
      <c r="G34" s="71"/>
      <c r="H34" s="71">
        <v>19</v>
      </c>
      <c r="I34" s="71"/>
      <c r="J34" s="71"/>
      <c r="K34" s="71"/>
      <c r="L34" s="71"/>
      <c r="M34" s="72"/>
      <c r="N34" s="71"/>
      <c r="O34" s="79"/>
      <c r="P34" s="179"/>
    </row>
    <row r="35" spans="1:16" ht="15.75" thickBot="1" x14ac:dyDescent="0.3">
      <c r="A35" s="197"/>
      <c r="B35" s="138" t="s">
        <v>56</v>
      </c>
      <c r="C35" s="198"/>
      <c r="D35" s="139">
        <f>SUM(D28:D34)</f>
        <v>134</v>
      </c>
      <c r="E35" s="140"/>
      <c r="F35" s="140"/>
      <c r="G35" s="139">
        <f t="shared" ref="G35:N35" si="1">SUM(G28:G34)</f>
        <v>60</v>
      </c>
      <c r="H35" s="199">
        <f t="shared" si="1"/>
        <v>37</v>
      </c>
      <c r="I35" s="141">
        <f t="shared" si="1"/>
        <v>2</v>
      </c>
      <c r="J35" s="139">
        <f t="shared" si="1"/>
        <v>2</v>
      </c>
      <c r="K35" s="139">
        <f t="shared" si="1"/>
        <v>0</v>
      </c>
      <c r="L35" s="139">
        <f t="shared" si="1"/>
        <v>1</v>
      </c>
      <c r="M35" s="139">
        <f t="shared" si="1"/>
        <v>0</v>
      </c>
      <c r="N35" s="139">
        <f t="shared" si="1"/>
        <v>0</v>
      </c>
      <c r="O35" s="143"/>
      <c r="P35" s="144">
        <f>SUM(P28:P34)</f>
        <v>0</v>
      </c>
    </row>
    <row r="36" spans="1:16" ht="23.25" x14ac:dyDescent="0.25">
      <c r="A36" s="200">
        <v>1</v>
      </c>
      <c r="B36" s="53" t="s">
        <v>83</v>
      </c>
      <c r="C36" s="158" t="s">
        <v>90</v>
      </c>
      <c r="D36" s="55">
        <v>25</v>
      </c>
      <c r="E36" s="105">
        <v>2</v>
      </c>
      <c r="F36" s="57" t="s">
        <v>29</v>
      </c>
      <c r="G36" s="201">
        <v>25</v>
      </c>
      <c r="H36" s="201"/>
      <c r="I36" s="201">
        <v>1</v>
      </c>
      <c r="J36" s="201"/>
      <c r="K36" s="201">
        <v>2</v>
      </c>
      <c r="L36" s="201"/>
      <c r="M36" s="201"/>
      <c r="N36" s="201"/>
      <c r="O36" s="201"/>
      <c r="P36" s="166"/>
    </row>
    <row r="37" spans="1:16" x14ac:dyDescent="0.25">
      <c r="A37" s="200">
        <v>2</v>
      </c>
      <c r="B37" s="202"/>
      <c r="C37" s="158" t="s">
        <v>91</v>
      </c>
      <c r="D37" s="55">
        <v>27</v>
      </c>
      <c r="E37" s="105">
        <v>2</v>
      </c>
      <c r="F37" s="57" t="s">
        <v>157</v>
      </c>
      <c r="G37" s="201">
        <v>27</v>
      </c>
      <c r="H37" s="201"/>
      <c r="I37" s="201">
        <v>3</v>
      </c>
      <c r="J37" s="201"/>
      <c r="K37" s="201">
        <v>2</v>
      </c>
      <c r="L37" s="201">
        <v>1</v>
      </c>
      <c r="M37" s="201"/>
      <c r="N37" s="203"/>
      <c r="O37" s="203"/>
      <c r="P37" s="110"/>
    </row>
    <row r="38" spans="1:16" x14ac:dyDescent="0.25">
      <c r="A38" s="200">
        <v>3</v>
      </c>
      <c r="B38" s="202"/>
      <c r="C38" s="158" t="s">
        <v>93</v>
      </c>
      <c r="D38" s="55">
        <v>23</v>
      </c>
      <c r="E38" s="105">
        <v>2</v>
      </c>
      <c r="F38" s="57" t="s">
        <v>114</v>
      </c>
      <c r="G38" s="201">
        <v>23</v>
      </c>
      <c r="H38" s="201"/>
      <c r="I38" s="201"/>
      <c r="J38" s="201"/>
      <c r="K38" s="201">
        <v>1</v>
      </c>
      <c r="L38" s="201"/>
      <c r="M38" s="201">
        <v>1</v>
      </c>
      <c r="N38" s="203"/>
      <c r="O38" s="203"/>
      <c r="P38" s="110"/>
    </row>
    <row r="39" spans="1:16" x14ac:dyDescent="0.25">
      <c r="A39" s="200">
        <v>4</v>
      </c>
      <c r="B39" s="202"/>
      <c r="C39" s="158" t="s">
        <v>163</v>
      </c>
      <c r="D39" s="55">
        <v>15</v>
      </c>
      <c r="E39" s="105">
        <v>2</v>
      </c>
      <c r="F39" s="57" t="s">
        <v>176</v>
      </c>
      <c r="G39" s="201">
        <v>15</v>
      </c>
      <c r="H39" s="201"/>
      <c r="I39" s="201"/>
      <c r="J39" s="201"/>
      <c r="K39" s="201"/>
      <c r="L39" s="201"/>
      <c r="M39" s="201"/>
      <c r="N39" s="203"/>
      <c r="O39" s="203"/>
      <c r="P39" s="110"/>
    </row>
    <row r="40" spans="1:16" x14ac:dyDescent="0.25">
      <c r="A40" s="200">
        <v>5</v>
      </c>
      <c r="B40" s="204"/>
      <c r="C40" s="204" t="s">
        <v>94</v>
      </c>
      <c r="D40" s="79">
        <v>5</v>
      </c>
      <c r="E40" s="72">
        <v>1</v>
      </c>
      <c r="F40" s="72">
        <v>5</v>
      </c>
      <c r="G40" s="205"/>
      <c r="H40" s="205">
        <v>5</v>
      </c>
      <c r="I40" s="205"/>
      <c r="J40" s="205"/>
      <c r="K40" s="205"/>
      <c r="L40" s="205"/>
      <c r="M40" s="205"/>
      <c r="N40" s="206"/>
      <c r="O40" s="206"/>
      <c r="P40" s="207"/>
    </row>
    <row r="41" spans="1:16" x14ac:dyDescent="0.25">
      <c r="A41" s="200">
        <v>6</v>
      </c>
      <c r="B41" s="204"/>
      <c r="C41" s="204" t="s">
        <v>165</v>
      </c>
      <c r="D41" s="79">
        <v>17</v>
      </c>
      <c r="E41" s="72">
        <v>2</v>
      </c>
      <c r="F41" s="81" t="s">
        <v>177</v>
      </c>
      <c r="G41" s="205"/>
      <c r="H41" s="205">
        <v>17</v>
      </c>
      <c r="I41" s="205"/>
      <c r="J41" s="208"/>
      <c r="K41" s="208"/>
      <c r="L41" s="208"/>
      <c r="M41" s="208"/>
      <c r="N41" s="209">
        <v>1</v>
      </c>
      <c r="O41" s="209"/>
      <c r="P41" s="210"/>
    </row>
    <row r="42" spans="1:16" x14ac:dyDescent="0.25">
      <c r="A42" s="200">
        <v>7</v>
      </c>
      <c r="B42" s="202"/>
      <c r="C42" s="211" t="s">
        <v>96</v>
      </c>
      <c r="D42" s="55">
        <v>24</v>
      </c>
      <c r="E42" s="212">
        <v>2</v>
      </c>
      <c r="F42" s="57" t="s">
        <v>32</v>
      </c>
      <c r="G42" s="213">
        <v>24</v>
      </c>
      <c r="H42" s="213"/>
      <c r="I42" s="55"/>
      <c r="J42" s="163"/>
      <c r="K42" s="162"/>
      <c r="L42" s="163"/>
      <c r="M42" s="164"/>
      <c r="N42" s="214"/>
      <c r="O42" s="215"/>
      <c r="P42" s="68"/>
    </row>
    <row r="43" spans="1:16" x14ac:dyDescent="0.25">
      <c r="A43" s="200">
        <v>8</v>
      </c>
      <c r="B43" s="202"/>
      <c r="C43" s="180" t="s">
        <v>97</v>
      </c>
      <c r="D43" s="55">
        <v>21</v>
      </c>
      <c r="E43" s="115" t="s">
        <v>92</v>
      </c>
      <c r="F43" s="115" t="s">
        <v>37</v>
      </c>
      <c r="G43" s="173">
        <v>21</v>
      </c>
      <c r="H43" s="173"/>
      <c r="I43" s="183">
        <v>3</v>
      </c>
      <c r="J43" s="163"/>
      <c r="K43" s="65">
        <v>2</v>
      </c>
      <c r="L43" s="65"/>
      <c r="M43" s="164"/>
      <c r="N43" s="216"/>
      <c r="O43" s="215"/>
      <c r="P43" s="68"/>
    </row>
    <row r="44" spans="1:16" x14ac:dyDescent="0.25">
      <c r="A44" s="200">
        <v>9</v>
      </c>
      <c r="B44" s="202"/>
      <c r="C44" s="158" t="s">
        <v>98</v>
      </c>
      <c r="D44" s="55">
        <v>25</v>
      </c>
      <c r="E44" s="106" t="s">
        <v>92</v>
      </c>
      <c r="F44" s="106" t="s">
        <v>22</v>
      </c>
      <c r="G44" s="164">
        <v>25</v>
      </c>
      <c r="H44" s="164"/>
      <c r="I44" s="161">
        <v>2</v>
      </c>
      <c r="J44" s="163"/>
      <c r="K44" s="162">
        <v>1</v>
      </c>
      <c r="L44" s="163"/>
      <c r="M44" s="164"/>
      <c r="N44" s="214"/>
      <c r="O44" s="215"/>
      <c r="P44" s="68"/>
    </row>
    <row r="45" spans="1:16" x14ac:dyDescent="0.25">
      <c r="A45" s="200">
        <v>10</v>
      </c>
      <c r="B45" s="217"/>
      <c r="C45" s="204" t="s">
        <v>100</v>
      </c>
      <c r="D45" s="79">
        <v>18</v>
      </c>
      <c r="E45" s="98" t="s">
        <v>92</v>
      </c>
      <c r="F45" s="98" t="s">
        <v>141</v>
      </c>
      <c r="G45" s="218"/>
      <c r="H45" s="218">
        <v>18</v>
      </c>
      <c r="I45" s="219"/>
      <c r="J45" s="218"/>
      <c r="K45" s="220"/>
      <c r="L45" s="220"/>
      <c r="M45" s="220"/>
      <c r="N45" s="221"/>
      <c r="O45" s="222"/>
      <c r="P45" s="88">
        <v>1</v>
      </c>
    </row>
    <row r="46" spans="1:16" x14ac:dyDescent="0.25">
      <c r="A46" s="200">
        <v>11</v>
      </c>
      <c r="B46" s="111"/>
      <c r="C46" s="223" t="s">
        <v>101</v>
      </c>
      <c r="D46" s="55">
        <v>23</v>
      </c>
      <c r="E46" s="106" t="s">
        <v>92</v>
      </c>
      <c r="F46" s="106" t="s">
        <v>114</v>
      </c>
      <c r="G46" s="161">
        <v>23</v>
      </c>
      <c r="H46" s="164"/>
      <c r="I46" s="161"/>
      <c r="J46" s="161"/>
      <c r="K46" s="162">
        <v>2</v>
      </c>
      <c r="L46" s="164"/>
      <c r="M46" s="164"/>
      <c r="N46" s="224"/>
      <c r="O46" s="225"/>
      <c r="P46" s="110"/>
    </row>
    <row r="47" spans="1:16" x14ac:dyDescent="0.25">
      <c r="A47" s="200">
        <v>12</v>
      </c>
      <c r="B47" s="90"/>
      <c r="C47" s="223" t="s">
        <v>102</v>
      </c>
      <c r="D47" s="55">
        <v>17</v>
      </c>
      <c r="E47" s="106" t="s">
        <v>92</v>
      </c>
      <c r="F47" s="106" t="s">
        <v>164</v>
      </c>
      <c r="G47" s="161">
        <v>17</v>
      </c>
      <c r="H47" s="164"/>
      <c r="I47" s="226">
        <v>1</v>
      </c>
      <c r="J47" s="161"/>
      <c r="K47" s="162"/>
      <c r="L47" s="164"/>
      <c r="M47" s="164"/>
      <c r="N47" s="224"/>
      <c r="O47" s="225"/>
      <c r="P47" s="110"/>
    </row>
    <row r="48" spans="1:16" x14ac:dyDescent="0.25">
      <c r="A48" s="200">
        <v>13</v>
      </c>
      <c r="B48" s="227"/>
      <c r="C48" s="227" t="s">
        <v>166</v>
      </c>
      <c r="D48" s="55">
        <v>17</v>
      </c>
      <c r="E48" s="115" t="s">
        <v>92</v>
      </c>
      <c r="F48" s="115" t="s">
        <v>164</v>
      </c>
      <c r="G48" s="183">
        <v>17</v>
      </c>
      <c r="H48" s="173"/>
      <c r="I48" s="183"/>
      <c r="J48" s="183"/>
      <c r="K48" s="173">
        <v>1</v>
      </c>
      <c r="L48" s="173"/>
      <c r="M48" s="173"/>
      <c r="N48" s="228"/>
      <c r="O48" s="225"/>
      <c r="P48" s="110"/>
    </row>
    <row r="49" spans="1:16" x14ac:dyDescent="0.25">
      <c r="A49" s="200">
        <v>14</v>
      </c>
      <c r="B49" s="223"/>
      <c r="C49" s="223" t="s">
        <v>178</v>
      </c>
      <c r="D49" s="55">
        <v>11</v>
      </c>
      <c r="E49" s="106" t="s">
        <v>67</v>
      </c>
      <c r="F49" s="106" t="s">
        <v>82</v>
      </c>
      <c r="G49" s="161">
        <v>11</v>
      </c>
      <c r="H49" s="164"/>
      <c r="I49" s="161"/>
      <c r="J49" s="161"/>
      <c r="K49" s="164"/>
      <c r="L49" s="164"/>
      <c r="M49" s="164"/>
      <c r="N49" s="224"/>
      <c r="O49" s="225"/>
      <c r="P49" s="229">
        <v>1</v>
      </c>
    </row>
    <row r="50" spans="1:16" ht="15.75" thickBot="1" x14ac:dyDescent="0.3">
      <c r="A50" s="200">
        <v>15</v>
      </c>
      <c r="B50" s="217"/>
      <c r="C50" s="230" t="s">
        <v>179</v>
      </c>
      <c r="D50" s="79">
        <v>4</v>
      </c>
      <c r="E50" s="231">
        <v>1</v>
      </c>
      <c r="F50" s="231">
        <v>4</v>
      </c>
      <c r="G50" s="232"/>
      <c r="H50" s="232">
        <v>4</v>
      </c>
      <c r="I50" s="232"/>
      <c r="J50" s="232"/>
      <c r="K50" s="232"/>
      <c r="L50" s="232"/>
      <c r="M50" s="232"/>
      <c r="N50" s="232"/>
      <c r="O50" s="232"/>
      <c r="P50" s="233">
        <v>1</v>
      </c>
    </row>
    <row r="51" spans="1:16" ht="15.75" thickBot="1" x14ac:dyDescent="0.3">
      <c r="A51" s="241"/>
      <c r="B51" s="242" t="s">
        <v>56</v>
      </c>
      <c r="C51" s="243"/>
      <c r="D51" s="139">
        <f>SUM(D36:D50)</f>
        <v>272</v>
      </c>
      <c r="E51" s="140"/>
      <c r="F51" s="140"/>
      <c r="G51" s="139">
        <f t="shared" ref="G51:N51" si="2">SUM(G36:G50)</f>
        <v>228</v>
      </c>
      <c r="H51" s="139">
        <f t="shared" si="2"/>
        <v>44</v>
      </c>
      <c r="I51" s="141">
        <f t="shared" si="2"/>
        <v>10</v>
      </c>
      <c r="J51" s="139">
        <f t="shared" si="2"/>
        <v>0</v>
      </c>
      <c r="K51" s="139">
        <f t="shared" si="2"/>
        <v>11</v>
      </c>
      <c r="L51" s="139">
        <f t="shared" si="2"/>
        <v>1</v>
      </c>
      <c r="M51" s="139">
        <f t="shared" si="2"/>
        <v>1</v>
      </c>
      <c r="N51" s="139">
        <f t="shared" si="2"/>
        <v>1</v>
      </c>
      <c r="O51" s="143"/>
      <c r="P51" s="144">
        <f>SUM(P36:P50)</f>
        <v>3</v>
      </c>
    </row>
    <row r="52" spans="1:16" ht="21" x14ac:dyDescent="0.25">
      <c r="A52" s="244">
        <v>1</v>
      </c>
      <c r="B52" s="245" t="s">
        <v>105</v>
      </c>
      <c r="C52" s="158" t="s">
        <v>107</v>
      </c>
      <c r="D52" s="55">
        <v>22</v>
      </c>
      <c r="E52" s="212">
        <v>2</v>
      </c>
      <c r="F52" s="57" t="s">
        <v>51</v>
      </c>
      <c r="G52" s="55">
        <v>22</v>
      </c>
      <c r="H52" s="58"/>
      <c r="I52" s="65"/>
      <c r="J52" s="60"/>
      <c r="K52" s="246">
        <v>2</v>
      </c>
      <c r="L52" s="55"/>
      <c r="M52" s="55"/>
      <c r="N52" s="55"/>
      <c r="O52" s="58"/>
      <c r="P52" s="247"/>
    </row>
    <row r="53" spans="1:16" ht="15.75" thickBot="1" x14ac:dyDescent="0.3">
      <c r="A53" s="244">
        <v>2</v>
      </c>
      <c r="B53" s="245"/>
      <c r="C53" s="158" t="s">
        <v>109</v>
      </c>
      <c r="D53" s="55">
        <v>18</v>
      </c>
      <c r="E53" s="212">
        <v>2</v>
      </c>
      <c r="F53" s="57" t="s">
        <v>141</v>
      </c>
      <c r="G53" s="65">
        <v>18</v>
      </c>
      <c r="H53" s="58"/>
      <c r="I53" s="65"/>
      <c r="J53" s="60"/>
      <c r="K53" s="248" t="s">
        <v>92</v>
      </c>
      <c r="L53" s="55"/>
      <c r="M53" s="55"/>
      <c r="N53" s="65"/>
      <c r="O53" s="58"/>
      <c r="P53" s="247"/>
    </row>
    <row r="54" spans="1:16" ht="15.75" thickBot="1" x14ac:dyDescent="0.3">
      <c r="A54" s="241"/>
      <c r="B54" s="357" t="s">
        <v>56</v>
      </c>
      <c r="C54" s="357"/>
      <c r="D54" s="139">
        <f>SUM(D52:D53)</f>
        <v>40</v>
      </c>
      <c r="E54" s="140"/>
      <c r="F54" s="140"/>
      <c r="G54" s="139">
        <f t="shared" ref="G54:N54" si="3">SUM(G52:G53)</f>
        <v>40</v>
      </c>
      <c r="H54" s="139">
        <f t="shared" si="3"/>
        <v>0</v>
      </c>
      <c r="I54" s="141">
        <f t="shared" si="3"/>
        <v>0</v>
      </c>
      <c r="J54" s="141">
        <f t="shared" si="3"/>
        <v>0</v>
      </c>
      <c r="K54" s="199">
        <f t="shared" si="3"/>
        <v>2</v>
      </c>
      <c r="L54" s="139">
        <f t="shared" si="3"/>
        <v>0</v>
      </c>
      <c r="M54" s="139">
        <f t="shared" si="3"/>
        <v>0</v>
      </c>
      <c r="N54" s="139">
        <f t="shared" si="3"/>
        <v>0</v>
      </c>
      <c r="O54" s="143"/>
      <c r="P54" s="144">
        <f>SUM(P52:P53)</f>
        <v>0</v>
      </c>
    </row>
    <row r="55" spans="1:16" ht="22.5" x14ac:dyDescent="0.25">
      <c r="A55" s="244">
        <v>1</v>
      </c>
      <c r="B55" s="254" t="s">
        <v>110</v>
      </c>
      <c r="C55" s="223" t="s">
        <v>113</v>
      </c>
      <c r="D55" s="55">
        <v>24</v>
      </c>
      <c r="E55" s="212">
        <v>2</v>
      </c>
      <c r="F55" s="106" t="s">
        <v>32</v>
      </c>
      <c r="G55" s="201">
        <v>24</v>
      </c>
      <c r="H55" s="164"/>
      <c r="I55" s="161"/>
      <c r="J55" s="161"/>
      <c r="K55" s="162"/>
      <c r="L55" s="164">
        <v>1</v>
      </c>
      <c r="M55" s="164"/>
      <c r="N55" s="224"/>
      <c r="O55" s="255"/>
      <c r="P55" s="247"/>
    </row>
    <row r="56" spans="1:16" x14ac:dyDescent="0.25">
      <c r="A56" s="244">
        <v>2</v>
      </c>
      <c r="B56" s="254"/>
      <c r="C56" s="78" t="s">
        <v>168</v>
      </c>
      <c r="D56" s="71">
        <v>18</v>
      </c>
      <c r="E56" s="72">
        <v>2</v>
      </c>
      <c r="F56" s="81" t="s">
        <v>141</v>
      </c>
      <c r="G56" s="256"/>
      <c r="H56" s="79">
        <v>18</v>
      </c>
      <c r="I56" s="256"/>
      <c r="J56" s="256"/>
      <c r="K56" s="256"/>
      <c r="L56" s="256"/>
      <c r="M56" s="256"/>
      <c r="N56" s="209">
        <v>1</v>
      </c>
      <c r="O56" s="256"/>
      <c r="P56" s="257"/>
    </row>
    <row r="57" spans="1:16" x14ac:dyDescent="0.25">
      <c r="A57" s="244">
        <v>3</v>
      </c>
      <c r="B57" s="254"/>
      <c r="C57" s="223" t="s">
        <v>115</v>
      </c>
      <c r="D57" s="55">
        <v>23</v>
      </c>
      <c r="E57" s="212">
        <v>2</v>
      </c>
      <c r="F57" s="106" t="s">
        <v>114</v>
      </c>
      <c r="G57" s="201">
        <v>23</v>
      </c>
      <c r="H57" s="164"/>
      <c r="I57" s="161"/>
      <c r="J57" s="161"/>
      <c r="K57" s="162">
        <v>1</v>
      </c>
      <c r="L57" s="164">
        <v>2</v>
      </c>
      <c r="M57" s="258"/>
      <c r="N57" s="259"/>
      <c r="O57" s="255"/>
      <c r="P57" s="247"/>
    </row>
    <row r="58" spans="1:16" ht="15.75" thickBot="1" x14ac:dyDescent="0.3">
      <c r="A58" s="244">
        <v>4</v>
      </c>
      <c r="B58" s="260"/>
      <c r="C58" s="261" t="s">
        <v>116</v>
      </c>
      <c r="D58" s="55">
        <v>23</v>
      </c>
      <c r="E58" s="212">
        <v>2</v>
      </c>
      <c r="F58" s="159" t="s">
        <v>114</v>
      </c>
      <c r="G58" s="160">
        <v>23</v>
      </c>
      <c r="H58" s="160"/>
      <c r="I58" s="262">
        <v>1</v>
      </c>
      <c r="J58" s="262"/>
      <c r="K58" s="263">
        <v>1</v>
      </c>
      <c r="L58" s="160"/>
      <c r="M58" s="160"/>
      <c r="N58" s="264"/>
      <c r="O58" s="215"/>
      <c r="P58" s="265"/>
    </row>
    <row r="59" spans="1:16" ht="15.75" thickBot="1" x14ac:dyDescent="0.3">
      <c r="A59" s="241"/>
      <c r="B59" s="138" t="s">
        <v>56</v>
      </c>
      <c r="C59" s="138"/>
      <c r="D59" s="139">
        <f>SUM(D55:D58)</f>
        <v>88</v>
      </c>
      <c r="E59" s="140"/>
      <c r="F59" s="140"/>
      <c r="G59" s="139">
        <f t="shared" ref="G59:N59" si="4">SUM(G55:G58)</f>
        <v>70</v>
      </c>
      <c r="H59" s="139">
        <f t="shared" si="4"/>
        <v>18</v>
      </c>
      <c r="I59" s="141">
        <f t="shared" si="4"/>
        <v>1</v>
      </c>
      <c r="J59" s="141">
        <f t="shared" si="4"/>
        <v>0</v>
      </c>
      <c r="K59" s="139">
        <f t="shared" si="4"/>
        <v>2</v>
      </c>
      <c r="L59" s="139">
        <f t="shared" si="4"/>
        <v>3</v>
      </c>
      <c r="M59" s="139">
        <f t="shared" si="4"/>
        <v>0</v>
      </c>
      <c r="N59" s="266">
        <f t="shared" si="4"/>
        <v>1</v>
      </c>
      <c r="O59" s="267"/>
      <c r="P59" s="144">
        <f>SUM(P55:P58)</f>
        <v>0</v>
      </c>
    </row>
    <row r="60" spans="1:16" x14ac:dyDescent="0.25">
      <c r="A60" s="268">
        <v>1</v>
      </c>
      <c r="B60" s="269" t="s">
        <v>118</v>
      </c>
      <c r="C60" s="158" t="s">
        <v>121</v>
      </c>
      <c r="D60" s="55">
        <v>25</v>
      </c>
      <c r="E60" s="106" t="s">
        <v>92</v>
      </c>
      <c r="F60" s="106" t="s">
        <v>29</v>
      </c>
      <c r="G60" s="164">
        <v>25</v>
      </c>
      <c r="H60" s="163"/>
      <c r="I60" s="161"/>
      <c r="J60" s="270"/>
      <c r="K60" s="162">
        <v>2</v>
      </c>
      <c r="L60" s="164">
        <v>2</v>
      </c>
      <c r="M60" s="164"/>
      <c r="N60" s="224"/>
      <c r="O60" s="255"/>
      <c r="P60" s="271"/>
    </row>
    <row r="61" spans="1:16" x14ac:dyDescent="0.25">
      <c r="A61" s="268">
        <v>2</v>
      </c>
      <c r="B61" s="269"/>
      <c r="C61" s="78" t="s">
        <v>169</v>
      </c>
      <c r="D61" s="79">
        <v>23</v>
      </c>
      <c r="E61" s="72">
        <v>2</v>
      </c>
      <c r="F61" s="81" t="s">
        <v>49</v>
      </c>
      <c r="G61" s="256"/>
      <c r="H61" s="79">
        <v>23</v>
      </c>
      <c r="I61" s="256"/>
      <c r="J61" s="256"/>
      <c r="K61" s="256"/>
      <c r="L61" s="256"/>
      <c r="M61" s="256"/>
      <c r="N61" s="79"/>
      <c r="O61" s="256"/>
      <c r="P61" s="257"/>
    </row>
    <row r="62" spans="1:16" x14ac:dyDescent="0.25">
      <c r="A62" s="268">
        <v>3</v>
      </c>
      <c r="B62" s="269"/>
      <c r="C62" s="158" t="s">
        <v>122</v>
      </c>
      <c r="D62" s="55">
        <v>24</v>
      </c>
      <c r="E62" s="212">
        <v>2</v>
      </c>
      <c r="F62" s="106" t="s">
        <v>32</v>
      </c>
      <c r="G62" s="164">
        <v>24</v>
      </c>
      <c r="H62" s="163"/>
      <c r="I62" s="161"/>
      <c r="J62" s="270"/>
      <c r="K62" s="162">
        <v>2</v>
      </c>
      <c r="L62" s="272"/>
      <c r="M62" s="258"/>
      <c r="N62" s="259"/>
      <c r="O62" s="255"/>
      <c r="P62" s="271"/>
    </row>
    <row r="63" spans="1:16" ht="15.75" thickBot="1" x14ac:dyDescent="0.3">
      <c r="A63" s="273">
        <v>4</v>
      </c>
      <c r="B63" s="274"/>
      <c r="C63" s="275" t="s">
        <v>123</v>
      </c>
      <c r="D63" s="55">
        <v>19</v>
      </c>
      <c r="E63" s="212">
        <v>2</v>
      </c>
      <c r="F63" s="276" t="s">
        <v>170</v>
      </c>
      <c r="G63" s="277">
        <v>19</v>
      </c>
      <c r="H63" s="278"/>
      <c r="I63" s="279"/>
      <c r="J63" s="280"/>
      <c r="K63" s="281">
        <v>1</v>
      </c>
      <c r="L63" s="278"/>
      <c r="M63" s="277"/>
      <c r="N63" s="282"/>
      <c r="O63" s="215"/>
      <c r="P63" s="283"/>
    </row>
    <row r="64" spans="1:16" ht="15.75" thickBot="1" x14ac:dyDescent="0.3">
      <c r="A64" s="294"/>
      <c r="B64" s="295" t="s">
        <v>56</v>
      </c>
      <c r="C64" s="295"/>
      <c r="D64" s="296">
        <f>SUM(D60:D63)</f>
        <v>91</v>
      </c>
      <c r="E64" s="140"/>
      <c r="F64" s="140"/>
      <c r="G64" s="139">
        <f>SUM(G60:G63)</f>
        <v>68</v>
      </c>
      <c r="H64" s="139">
        <f>SUM(H60:H63)</f>
        <v>23</v>
      </c>
      <c r="I64" s="141">
        <f>SUM(I60:I63)</f>
        <v>0</v>
      </c>
      <c r="J64" s="141">
        <v>0</v>
      </c>
      <c r="K64" s="139">
        <f>SUM(K60:K63)</f>
        <v>5</v>
      </c>
      <c r="L64" s="139">
        <f>SUM(L60:L63)</f>
        <v>2</v>
      </c>
      <c r="M64" s="139">
        <f>SUM(M60:M63)</f>
        <v>0</v>
      </c>
      <c r="N64" s="266">
        <f>SUM(N60:N63)</f>
        <v>0</v>
      </c>
      <c r="O64" s="267"/>
      <c r="P64" s="144">
        <f>SUM(P60:P63)</f>
        <v>0</v>
      </c>
    </row>
    <row r="65" spans="1:16" ht="22.5" x14ac:dyDescent="0.25">
      <c r="A65" s="297">
        <v>1</v>
      </c>
      <c r="B65" s="157" t="s">
        <v>124</v>
      </c>
      <c r="C65" s="298"/>
      <c r="D65" s="55"/>
      <c r="E65" s="106"/>
      <c r="F65" s="106"/>
      <c r="G65" s="161"/>
      <c r="H65" s="161"/>
      <c r="I65" s="161"/>
      <c r="J65" s="161"/>
      <c r="K65" s="246"/>
      <c r="L65" s="161"/>
      <c r="M65" s="161"/>
      <c r="N65" s="299"/>
      <c r="O65" s="255"/>
      <c r="P65" s="300"/>
    </row>
    <row r="66" spans="1:16" x14ac:dyDescent="0.25">
      <c r="A66" s="301">
        <v>2</v>
      </c>
      <c r="B66" s="302"/>
      <c r="C66" s="302"/>
      <c r="D66" s="79"/>
      <c r="E66" s="72"/>
      <c r="F66" s="72"/>
      <c r="G66" s="205"/>
      <c r="H66" s="205"/>
      <c r="I66" s="205"/>
      <c r="J66" s="205"/>
      <c r="K66" s="205"/>
      <c r="L66" s="205"/>
      <c r="M66" s="205"/>
      <c r="N66" s="205"/>
      <c r="O66" s="205"/>
      <c r="P66" s="303"/>
    </row>
    <row r="67" spans="1:16" x14ac:dyDescent="0.25">
      <c r="A67" s="301">
        <v>3</v>
      </c>
      <c r="B67" s="177"/>
      <c r="C67" s="304"/>
      <c r="D67" s="55"/>
      <c r="E67" s="115"/>
      <c r="F67" s="115"/>
      <c r="G67" s="183"/>
      <c r="H67" s="183"/>
      <c r="I67" s="183"/>
      <c r="J67" s="183"/>
      <c r="K67" s="305"/>
      <c r="L67" s="183"/>
      <c r="M67" s="183"/>
      <c r="N67" s="183"/>
      <c r="O67" s="174"/>
      <c r="P67" s="306"/>
    </row>
    <row r="68" spans="1:16" ht="15.75" thickBot="1" x14ac:dyDescent="0.3">
      <c r="A68" s="307">
        <v>4</v>
      </c>
      <c r="B68" s="308"/>
      <c r="C68" s="308"/>
      <c r="D68" s="79"/>
      <c r="E68" s="309"/>
      <c r="F68" s="309"/>
      <c r="G68" s="310"/>
      <c r="H68" s="310"/>
      <c r="I68" s="310"/>
      <c r="J68" s="310"/>
      <c r="K68" s="310"/>
      <c r="L68" s="310"/>
      <c r="M68" s="310"/>
      <c r="N68" s="310"/>
      <c r="O68" s="310"/>
      <c r="P68" s="311"/>
    </row>
    <row r="69" spans="1:16" ht="15.75" thickBot="1" x14ac:dyDescent="0.3">
      <c r="A69" s="294"/>
      <c r="B69" s="295" t="s">
        <v>56</v>
      </c>
      <c r="C69" s="295"/>
      <c r="D69" s="139">
        <f>SUM(D65:D68)</f>
        <v>0</v>
      </c>
      <c r="E69" s="140"/>
      <c r="F69" s="140"/>
      <c r="G69" s="139">
        <f>SUM(G65:G68)</f>
        <v>0</v>
      </c>
      <c r="H69" s="139">
        <f>SUM(H65:H68)</f>
        <v>0</v>
      </c>
      <c r="I69" s="141">
        <f>SUM(I65:I68)</f>
        <v>0</v>
      </c>
      <c r="J69" s="141">
        <v>0</v>
      </c>
      <c r="K69" s="139">
        <f>SUM(K65:K68)</f>
        <v>0</v>
      </c>
      <c r="L69" s="139">
        <f>SUM(L65:L68)</f>
        <v>0</v>
      </c>
      <c r="M69" s="139">
        <f>SUM(M65:M65)</f>
        <v>0</v>
      </c>
      <c r="N69" s="266">
        <f>SUM(N65:N65)</f>
        <v>0</v>
      </c>
      <c r="O69" s="267"/>
      <c r="P69" s="144">
        <f>SUM(P65:P65)</f>
        <v>0</v>
      </c>
    </row>
    <row r="70" spans="1:16" ht="23.45" customHeight="1" thickBot="1" x14ac:dyDescent="0.3">
      <c r="A70" s="312">
        <v>1</v>
      </c>
      <c r="B70" s="313" t="s">
        <v>129</v>
      </c>
      <c r="C70" s="314" t="s">
        <v>132</v>
      </c>
      <c r="D70" s="315">
        <v>22</v>
      </c>
      <c r="E70" s="316">
        <v>1</v>
      </c>
      <c r="F70" s="316">
        <v>22</v>
      </c>
      <c r="G70" s="317"/>
      <c r="H70" s="317">
        <v>22</v>
      </c>
      <c r="I70" s="318"/>
      <c r="J70" s="318"/>
      <c r="K70" s="319"/>
      <c r="L70" s="319"/>
      <c r="M70" s="319"/>
      <c r="N70" s="320"/>
      <c r="O70" s="321"/>
      <c r="P70" s="322">
        <v>1</v>
      </c>
    </row>
    <row r="71" spans="1:16" ht="15.75" thickBot="1" x14ac:dyDescent="0.3">
      <c r="A71" s="312">
        <v>2</v>
      </c>
      <c r="B71" s="323"/>
      <c r="C71" s="302" t="s">
        <v>133</v>
      </c>
      <c r="D71" s="71">
        <v>21</v>
      </c>
      <c r="E71" s="324">
        <v>1</v>
      </c>
      <c r="F71" s="324">
        <v>21</v>
      </c>
      <c r="G71" s="325"/>
      <c r="H71" s="325">
        <v>21</v>
      </c>
      <c r="I71" s="326"/>
      <c r="J71" s="326"/>
      <c r="K71" s="327"/>
      <c r="L71" s="327"/>
      <c r="M71" s="327"/>
      <c r="N71" s="328"/>
      <c r="O71" s="329"/>
      <c r="P71" s="330">
        <v>1</v>
      </c>
    </row>
    <row r="72" spans="1:16" ht="15.75" thickBot="1" x14ac:dyDescent="0.3">
      <c r="A72" s="312">
        <v>3</v>
      </c>
      <c r="B72" s="323"/>
      <c r="C72" s="302" t="s">
        <v>134</v>
      </c>
      <c r="D72" s="71">
        <v>13</v>
      </c>
      <c r="E72" s="72">
        <v>1</v>
      </c>
      <c r="F72" s="72">
        <v>13</v>
      </c>
      <c r="G72" s="205"/>
      <c r="H72" s="205">
        <v>13</v>
      </c>
      <c r="I72" s="219"/>
      <c r="J72" s="219"/>
      <c r="K72" s="218"/>
      <c r="L72" s="218"/>
      <c r="M72" s="218"/>
      <c r="N72" s="331"/>
      <c r="O72" s="332"/>
      <c r="P72" s="330"/>
    </row>
    <row r="73" spans="1:16" ht="15.75" thickBot="1" x14ac:dyDescent="0.3">
      <c r="A73" s="312">
        <v>4</v>
      </c>
      <c r="B73" s="333"/>
      <c r="C73" s="302" t="s">
        <v>173</v>
      </c>
      <c r="D73" s="71">
        <v>16</v>
      </c>
      <c r="E73" s="334">
        <v>1</v>
      </c>
      <c r="F73" s="334">
        <v>16</v>
      </c>
      <c r="G73" s="335"/>
      <c r="H73" s="335">
        <v>16</v>
      </c>
      <c r="I73" s="336"/>
      <c r="J73" s="336"/>
      <c r="K73" s="325"/>
      <c r="L73" s="337"/>
      <c r="M73" s="337"/>
      <c r="N73" s="338"/>
      <c r="O73" s="339"/>
      <c r="P73" s="340"/>
    </row>
    <row r="74" spans="1:16" ht="15.75" thickBot="1" x14ac:dyDescent="0.3">
      <c r="A74" s="344"/>
      <c r="B74" s="345" t="s">
        <v>56</v>
      </c>
      <c r="C74" s="345"/>
      <c r="D74" s="346">
        <f>SUM(D70:D73)</f>
        <v>72</v>
      </c>
      <c r="E74" s="346"/>
      <c r="F74" s="346"/>
      <c r="G74" s="346"/>
      <c r="H74" s="346">
        <f>SUM(H70:H73)</f>
        <v>72</v>
      </c>
      <c r="I74" s="346"/>
      <c r="J74" s="346">
        <f>SUM(I74)</f>
        <v>0</v>
      </c>
      <c r="K74" s="346">
        <f>SUM(K70:K73)</f>
        <v>0</v>
      </c>
      <c r="L74" s="346">
        <f>SUM(L70:L73)</f>
        <v>0</v>
      </c>
      <c r="M74" s="346">
        <f>SUM(M70:M73)</f>
        <v>0</v>
      </c>
      <c r="N74" s="346">
        <f>SUM(N70:N73)</f>
        <v>0</v>
      </c>
      <c r="O74" s="346"/>
      <c r="P74" s="347">
        <f>SUM(P70:P73)</f>
        <v>2</v>
      </c>
    </row>
    <row r="75" spans="1:16" ht="15.75" thickBot="1" x14ac:dyDescent="0.3">
      <c r="A75" s="241"/>
      <c r="B75" s="348" t="s">
        <v>136</v>
      </c>
      <c r="C75" s="348"/>
      <c r="D75" s="349">
        <f>SUM(D74,D69,D64,D59,D54,D51,D35,D27,D22)</f>
        <v>1154</v>
      </c>
      <c r="E75" s="350"/>
      <c r="F75" s="350"/>
      <c r="G75" s="351">
        <f>SUM(G69,G64,G59,G54,G51,G35,G27,G22)</f>
        <v>841</v>
      </c>
      <c r="H75" s="352">
        <f>SUM(H22,H27,H35,H51,H54,H59,H64,H69,H74)</f>
        <v>276</v>
      </c>
      <c r="I75" s="351">
        <f t="shared" ref="I75:N75" si="5">SUM(I74,I69,I64,I59,I54,I51,I35,I27,I22)</f>
        <v>19</v>
      </c>
      <c r="J75" s="351">
        <f t="shared" si="5"/>
        <v>2</v>
      </c>
      <c r="K75" s="352">
        <f t="shared" si="5"/>
        <v>36</v>
      </c>
      <c r="L75" s="349">
        <f t="shared" si="5"/>
        <v>9</v>
      </c>
      <c r="M75" s="349">
        <f t="shared" si="5"/>
        <v>5</v>
      </c>
      <c r="N75" s="349">
        <f t="shared" si="5"/>
        <v>2</v>
      </c>
      <c r="O75" s="353"/>
      <c r="P75" s="354">
        <f>SUM(P74,P69,P64,P59,P54,P51,P35,P27,P22)</f>
        <v>7</v>
      </c>
    </row>
  </sheetData>
  <mergeCells count="10">
    <mergeCell ref="B54:C54"/>
    <mergeCell ref="D3:D4"/>
    <mergeCell ref="F3:F4"/>
    <mergeCell ref="I3:J3"/>
    <mergeCell ref="M3:N3"/>
    <mergeCell ref="O3:O4"/>
    <mergeCell ref="I4:J4"/>
    <mergeCell ref="K4:K5"/>
    <mergeCell ref="L4:L5"/>
    <mergeCell ref="M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2"/>
  <sheetViews>
    <sheetView workbookViewId="0">
      <selection activeCell="AA25" sqref="AA25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174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x14ac:dyDescent="0.25">
      <c r="A3" s="9" t="s">
        <v>1</v>
      </c>
      <c r="B3" s="10" t="s">
        <v>2</v>
      </c>
      <c r="C3" s="11" t="s">
        <v>3</v>
      </c>
      <c r="D3" s="358" t="s">
        <v>4</v>
      </c>
      <c r="E3" s="13" t="s">
        <v>5</v>
      </c>
      <c r="F3" s="358" t="s">
        <v>6</v>
      </c>
      <c r="G3" s="14" t="s">
        <v>7</v>
      </c>
      <c r="H3" s="15" t="s">
        <v>8</v>
      </c>
      <c r="I3" s="360" t="s">
        <v>9</v>
      </c>
      <c r="J3" s="361"/>
      <c r="K3" s="18" t="s">
        <v>10</v>
      </c>
      <c r="L3" s="19" t="s">
        <v>9</v>
      </c>
      <c r="M3" s="362" t="s">
        <v>9</v>
      </c>
      <c r="N3" s="363"/>
      <c r="O3" s="364" t="s">
        <v>11</v>
      </c>
      <c r="P3" s="23" t="s">
        <v>12</v>
      </c>
    </row>
    <row r="4" spans="1:71" s="7" customFormat="1" x14ac:dyDescent="0.25">
      <c r="A4" s="24"/>
      <c r="B4" s="25"/>
      <c r="C4" s="26"/>
      <c r="D4" s="359"/>
      <c r="E4" s="28"/>
      <c r="F4" s="359"/>
      <c r="G4" s="26"/>
      <c r="H4" s="29"/>
      <c r="I4" s="366" t="s">
        <v>13</v>
      </c>
      <c r="J4" s="366"/>
      <c r="K4" s="367" t="s">
        <v>14</v>
      </c>
      <c r="L4" s="369" t="s">
        <v>15</v>
      </c>
      <c r="M4" s="371" t="s">
        <v>16</v>
      </c>
      <c r="N4" s="372"/>
      <c r="O4" s="365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368"/>
      <c r="L5" s="370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23</v>
      </c>
      <c r="E6" s="56">
        <v>2</v>
      </c>
      <c r="F6" s="57" t="s">
        <v>114</v>
      </c>
      <c r="G6" s="55">
        <v>23</v>
      </c>
      <c r="H6" s="55"/>
      <c r="I6" s="55"/>
      <c r="J6" s="58"/>
      <c r="K6" s="59">
        <v>2</v>
      </c>
      <c r="L6" s="60"/>
      <c r="M6" s="60">
        <v>1</v>
      </c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22</v>
      </c>
      <c r="E7" s="56">
        <v>2</v>
      </c>
      <c r="F7" s="57" t="s">
        <v>51</v>
      </c>
      <c r="G7" s="55">
        <v>22</v>
      </c>
      <c r="H7" s="55"/>
      <c r="I7" s="55"/>
      <c r="J7" s="58"/>
      <c r="K7" s="65"/>
      <c r="L7" s="60"/>
      <c r="M7" s="60"/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23</v>
      </c>
      <c r="E8" s="56">
        <v>2</v>
      </c>
      <c r="F8" s="57" t="s">
        <v>114</v>
      </c>
      <c r="G8" s="55">
        <v>23</v>
      </c>
      <c r="H8" s="55"/>
      <c r="I8" s="55"/>
      <c r="J8" s="58"/>
      <c r="K8" s="65"/>
      <c r="L8" s="60"/>
      <c r="M8" s="60"/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24</v>
      </c>
      <c r="E9" s="56">
        <v>2</v>
      </c>
      <c r="F9" s="57" t="s">
        <v>32</v>
      </c>
      <c r="G9" s="55">
        <v>24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24</v>
      </c>
      <c r="E10" s="72">
        <v>2</v>
      </c>
      <c r="F10" s="72" t="s">
        <v>32</v>
      </c>
      <c r="G10" s="73"/>
      <c r="H10" s="71">
        <v>24</v>
      </c>
      <c r="I10" s="73"/>
      <c r="J10" s="71">
        <v>1</v>
      </c>
      <c r="K10" s="73"/>
      <c r="L10" s="73"/>
      <c r="M10" s="73"/>
      <c r="N10" s="74">
        <v>1</v>
      </c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ht="13.5" customHeight="1" x14ac:dyDescent="0.25">
      <c r="A12" s="52">
        <v>7</v>
      </c>
      <c r="B12" s="69"/>
      <c r="C12" s="64" t="s">
        <v>30</v>
      </c>
      <c r="D12" s="55">
        <v>24</v>
      </c>
      <c r="E12" s="56">
        <v>2</v>
      </c>
      <c r="F12" s="57" t="s">
        <v>32</v>
      </c>
      <c r="G12" s="55">
        <v>24</v>
      </c>
      <c r="H12" s="55"/>
      <c r="I12" s="55"/>
      <c r="J12" s="58"/>
      <c r="K12" s="65">
        <v>1</v>
      </c>
      <c r="L12" s="60"/>
      <c r="M12" s="60">
        <v>1</v>
      </c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23</v>
      </c>
      <c r="E13" s="56">
        <v>2</v>
      </c>
      <c r="F13" s="57" t="s">
        <v>114</v>
      </c>
      <c r="G13" s="55">
        <v>23</v>
      </c>
      <c r="H13" s="55"/>
      <c r="I13" s="65">
        <v>1</v>
      </c>
      <c r="J13" s="58"/>
      <c r="K13" s="65">
        <v>2</v>
      </c>
      <c r="L13" s="60"/>
      <c r="M13" s="60"/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24</v>
      </c>
      <c r="E14" s="56">
        <v>2</v>
      </c>
      <c r="F14" s="57" t="s">
        <v>32</v>
      </c>
      <c r="G14" s="55">
        <v>24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18</v>
      </c>
      <c r="E15" s="80">
        <v>2</v>
      </c>
      <c r="F15" s="81" t="s">
        <v>139</v>
      </c>
      <c r="G15" s="79"/>
      <c r="H15" s="82">
        <v>18</v>
      </c>
      <c r="I15" s="80"/>
      <c r="J15" s="83"/>
      <c r="K15" s="84">
        <v>1</v>
      </c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21</v>
      </c>
      <c r="E16" s="80">
        <v>2</v>
      </c>
      <c r="F16" s="81" t="s">
        <v>37</v>
      </c>
      <c r="G16" s="79"/>
      <c r="H16" s="82">
        <v>21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25</v>
      </c>
      <c r="E17" s="93">
        <v>2</v>
      </c>
      <c r="F17" s="94" t="s">
        <v>29</v>
      </c>
      <c r="G17" s="92">
        <v>25</v>
      </c>
      <c r="H17" s="92"/>
      <c r="I17" s="95">
        <v>2</v>
      </c>
      <c r="J17" s="96"/>
      <c r="K17" s="95">
        <v>2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24</v>
      </c>
      <c r="E18" s="56">
        <v>2</v>
      </c>
      <c r="F18" s="57" t="s">
        <v>32</v>
      </c>
      <c r="G18" s="55">
        <v>24</v>
      </c>
      <c r="H18" s="55"/>
      <c r="I18" s="59"/>
      <c r="J18" s="97"/>
      <c r="K18" s="65"/>
      <c r="L18" s="60"/>
      <c r="M18" s="60">
        <v>1</v>
      </c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24</v>
      </c>
      <c r="E19" s="56">
        <v>2</v>
      </c>
      <c r="F19" s="57" t="s">
        <v>32</v>
      </c>
      <c r="G19" s="55">
        <v>24</v>
      </c>
      <c r="H19" s="55"/>
      <c r="I19" s="59"/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19</v>
      </c>
      <c r="E23" s="114">
        <v>2</v>
      </c>
      <c r="F23" s="115" t="s">
        <v>35</v>
      </c>
      <c r="G23" s="113">
        <v>19</v>
      </c>
      <c r="H23" s="113"/>
      <c r="I23" s="95"/>
      <c r="J23" s="116"/>
      <c r="K23" s="117"/>
      <c r="L23" s="108"/>
      <c r="M23" s="108"/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21</v>
      </c>
      <c r="E24" s="119">
        <v>2</v>
      </c>
      <c r="F24" s="115" t="s">
        <v>37</v>
      </c>
      <c r="G24" s="113">
        <v>21</v>
      </c>
      <c r="H24" s="113"/>
      <c r="I24" s="95">
        <v>1</v>
      </c>
      <c r="J24" s="116"/>
      <c r="K24" s="117"/>
      <c r="L24" s="120"/>
      <c r="M24" s="108"/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19</v>
      </c>
      <c r="E25" s="119">
        <v>2</v>
      </c>
      <c r="F25" s="115" t="s">
        <v>95</v>
      </c>
      <c r="G25" s="113">
        <v>19</v>
      </c>
      <c r="H25" s="113"/>
      <c r="I25" s="95"/>
      <c r="J25" s="116"/>
      <c r="K25" s="95">
        <v>1</v>
      </c>
      <c r="L25" s="108"/>
      <c r="M25" s="108"/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7</v>
      </c>
      <c r="E26" s="119">
        <v>1</v>
      </c>
      <c r="F26" s="115" t="s">
        <v>150</v>
      </c>
      <c r="G26" s="113">
        <v>7</v>
      </c>
      <c r="H26" s="113"/>
      <c r="I26" s="121"/>
      <c r="J26" s="122"/>
      <c r="K26" s="123"/>
      <c r="L26" s="124"/>
      <c r="M26" s="108"/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10</v>
      </c>
      <c r="E27" s="128">
        <v>1</v>
      </c>
      <c r="F27" s="129" t="s">
        <v>143</v>
      </c>
      <c r="G27" s="127"/>
      <c r="H27" s="127">
        <v>10</v>
      </c>
      <c r="I27" s="130"/>
      <c r="J27" s="131"/>
      <c r="K27" s="132"/>
      <c r="L27" s="133"/>
      <c r="M27" s="134"/>
      <c r="N27" s="134"/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f>SUM(D6:D27)</f>
        <v>469</v>
      </c>
      <c r="E28" s="140"/>
      <c r="F28" s="140"/>
      <c r="G28" s="141">
        <f t="shared" ref="G28:N28" si="0">SUM(G6:G27)</f>
        <v>376</v>
      </c>
      <c r="H28" s="142">
        <f t="shared" si="0"/>
        <v>93</v>
      </c>
      <c r="I28" s="141">
        <f t="shared" si="0"/>
        <v>4</v>
      </c>
      <c r="J28" s="141">
        <f t="shared" si="0"/>
        <v>1</v>
      </c>
      <c r="K28" s="139">
        <f t="shared" si="0"/>
        <v>13</v>
      </c>
      <c r="L28" s="139">
        <f t="shared" si="0"/>
        <v>2</v>
      </c>
      <c r="M28" s="139">
        <f t="shared" si="0"/>
        <v>3</v>
      </c>
      <c r="N28" s="139">
        <f t="shared" si="0"/>
        <v>1</v>
      </c>
      <c r="O28" s="143"/>
      <c r="P28" s="144">
        <f>SUM(P6:P27)</f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20</v>
      </c>
      <c r="E29" s="119">
        <v>2</v>
      </c>
      <c r="F29" s="57" t="s">
        <v>44</v>
      </c>
      <c r="G29" s="113">
        <v>20</v>
      </c>
      <c r="H29" s="65"/>
      <c r="I29" s="65"/>
      <c r="J29" s="65"/>
      <c r="K29" s="59">
        <v>1</v>
      </c>
      <c r="L29" s="65"/>
      <c r="M29" s="60">
        <v>2</v>
      </c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22</v>
      </c>
      <c r="E31" s="119">
        <v>2</v>
      </c>
      <c r="F31" s="57" t="s">
        <v>51</v>
      </c>
      <c r="G31" s="65">
        <v>22</v>
      </c>
      <c r="H31" s="65"/>
      <c r="I31" s="65"/>
      <c r="J31" s="65"/>
      <c r="K31" s="65">
        <v>2</v>
      </c>
      <c r="L31" s="65"/>
      <c r="M31" s="65"/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22</v>
      </c>
      <c r="E33" s="119">
        <v>2</v>
      </c>
      <c r="F33" s="57" t="s">
        <v>51</v>
      </c>
      <c r="G33" s="65">
        <v>22</v>
      </c>
      <c r="H33" s="65"/>
      <c r="I33" s="65"/>
      <c r="J33" s="65"/>
      <c r="K33" s="65"/>
      <c r="L33" s="65"/>
      <c r="M33" s="65"/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19</v>
      </c>
      <c r="E34" s="119">
        <v>2</v>
      </c>
      <c r="F34" s="57" t="s">
        <v>35</v>
      </c>
      <c r="G34" s="65">
        <v>19</v>
      </c>
      <c r="H34" s="65"/>
      <c r="I34" s="65"/>
      <c r="J34" s="65"/>
      <c r="K34" s="65">
        <v>3</v>
      </c>
      <c r="L34" s="65"/>
      <c r="M34" s="65"/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f>SUM(D29:D34)</f>
        <v>135</v>
      </c>
      <c r="E35" s="140"/>
      <c r="F35" s="140"/>
      <c r="G35" s="139">
        <f>SUM(G29:G34)</f>
        <v>135</v>
      </c>
      <c r="H35" s="139">
        <f>SUM(H33:H34)</f>
        <v>0</v>
      </c>
      <c r="I35" s="141">
        <f>SUM(I29:I34)</f>
        <v>3</v>
      </c>
      <c r="J35" s="141">
        <f>SUM(J33:J34)</f>
        <v>0</v>
      </c>
      <c r="K35" s="139">
        <f>SUM(K29:K34)</f>
        <v>10</v>
      </c>
      <c r="L35" s="139">
        <f>SUM(L29:L34)</f>
        <v>1</v>
      </c>
      <c r="M35" s="139">
        <f>SUM(M29:M34)</f>
        <v>2</v>
      </c>
      <c r="N35" s="139">
        <f>SUM(N33:N34)</f>
        <v>0</v>
      </c>
      <c r="O35" s="143"/>
      <c r="P35" s="144">
        <f>SUM(P29:P34)</f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20</v>
      </c>
      <c r="E37" s="72">
        <v>1</v>
      </c>
      <c r="F37" s="72">
        <v>20</v>
      </c>
      <c r="G37" s="72"/>
      <c r="H37" s="169" t="s">
        <v>68</v>
      </c>
      <c r="I37" s="71"/>
      <c r="J37" s="71">
        <v>1</v>
      </c>
      <c r="K37" s="72"/>
      <c r="L37" s="170"/>
      <c r="M37" s="171"/>
      <c r="N37" s="74">
        <v>1</v>
      </c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17</v>
      </c>
      <c r="E38" s="72">
        <v>1</v>
      </c>
      <c r="F38" s="72">
        <v>17</v>
      </c>
      <c r="G38" s="72"/>
      <c r="H38" s="169" t="s">
        <v>144</v>
      </c>
      <c r="I38" s="71"/>
      <c r="J38" s="71"/>
      <c r="K38" s="72"/>
      <c r="L38" s="170"/>
      <c r="M38" s="171"/>
      <c r="N38" s="74"/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17</v>
      </c>
      <c r="E39" s="159" t="s">
        <v>67</v>
      </c>
      <c r="F39" s="159" t="s">
        <v>144</v>
      </c>
      <c r="G39" s="160">
        <v>17</v>
      </c>
      <c r="H39" s="160"/>
      <c r="I39" s="161"/>
      <c r="J39" s="161"/>
      <c r="K39" s="162"/>
      <c r="L39" s="163"/>
      <c r="M39" s="164"/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20</v>
      </c>
      <c r="E40" s="72">
        <v>1</v>
      </c>
      <c r="F40" s="72">
        <v>20</v>
      </c>
      <c r="G40" s="73"/>
      <c r="H40" s="71">
        <v>20</v>
      </c>
      <c r="I40" s="176"/>
      <c r="J40" s="71">
        <v>1</v>
      </c>
      <c r="K40" s="71"/>
      <c r="L40" s="84">
        <v>1</v>
      </c>
      <c r="M40" s="73"/>
      <c r="N40" s="71"/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18</v>
      </c>
      <c r="E43" s="181" t="s">
        <v>67</v>
      </c>
      <c r="F43" s="181" t="s">
        <v>140</v>
      </c>
      <c r="G43" s="182">
        <v>18</v>
      </c>
      <c r="H43" s="182"/>
      <c r="I43" s="65"/>
      <c r="J43" s="183"/>
      <c r="K43" s="184"/>
      <c r="L43" s="184"/>
      <c r="M43" s="173">
        <v>1</v>
      </c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f>SUM(D36:D44)</f>
        <v>164</v>
      </c>
      <c r="E45" s="140"/>
      <c r="F45" s="140"/>
      <c r="G45" s="139">
        <f>SUM(G36:G44)</f>
        <v>76</v>
      </c>
      <c r="H45" s="199">
        <f>SUM(H36+H37+H38+H39+H40+H41+H42+H43+H44)</f>
        <v>88</v>
      </c>
      <c r="I45" s="141">
        <f>SUM(I36:I44)</f>
        <v>2</v>
      </c>
      <c r="J45" s="139">
        <f>SUM(J36:J43)</f>
        <v>3</v>
      </c>
      <c r="K45" s="139">
        <f>SUM(K36:K43)</f>
        <v>0</v>
      </c>
      <c r="L45" s="139">
        <f>SUM(L36:L43)</f>
        <v>1</v>
      </c>
      <c r="M45" s="139">
        <f>SUM(M36:M43)</f>
        <v>1</v>
      </c>
      <c r="N45" s="139">
        <f>SUM(N36:N44)</f>
        <v>1</v>
      </c>
      <c r="O45" s="143"/>
      <c r="P45" s="144">
        <f>SUM(P36:P43)</f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25</v>
      </c>
      <c r="E46" s="105">
        <v>2</v>
      </c>
      <c r="F46" s="57" t="s">
        <v>29</v>
      </c>
      <c r="G46" s="201">
        <v>25</v>
      </c>
      <c r="H46" s="201"/>
      <c r="I46" s="201">
        <v>1</v>
      </c>
      <c r="J46" s="201"/>
      <c r="K46" s="201">
        <v>2</v>
      </c>
      <c r="L46" s="201"/>
      <c r="M46" s="201">
        <v>1</v>
      </c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24</v>
      </c>
      <c r="E47" s="105">
        <v>2</v>
      </c>
      <c r="F47" s="57" t="s">
        <v>32</v>
      </c>
      <c r="G47" s="201">
        <v>24</v>
      </c>
      <c r="H47" s="201"/>
      <c r="I47" s="201"/>
      <c r="J47" s="201"/>
      <c r="K47" s="201">
        <v>2</v>
      </c>
      <c r="L47" s="201"/>
      <c r="M47" s="201"/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24</v>
      </c>
      <c r="E48" s="105">
        <v>2</v>
      </c>
      <c r="F48" s="57" t="s">
        <v>32</v>
      </c>
      <c r="G48" s="201">
        <v>24</v>
      </c>
      <c r="H48" s="201"/>
      <c r="I48" s="201"/>
      <c r="J48" s="201"/>
      <c r="K48" s="201">
        <v>1</v>
      </c>
      <c r="L48" s="201"/>
      <c r="M48" s="201">
        <v>1</v>
      </c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16</v>
      </c>
      <c r="E49" s="105">
        <v>2</v>
      </c>
      <c r="F49" s="57" t="s">
        <v>104</v>
      </c>
      <c r="G49" s="201">
        <v>16</v>
      </c>
      <c r="H49" s="201"/>
      <c r="I49" s="201">
        <v>1</v>
      </c>
      <c r="J49" s="201"/>
      <c r="K49" s="201"/>
      <c r="L49" s="201"/>
      <c r="M49" s="201">
        <v>2</v>
      </c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19</v>
      </c>
      <c r="E51" s="72">
        <v>2</v>
      </c>
      <c r="F51" s="81" t="s">
        <v>95</v>
      </c>
      <c r="G51" s="205"/>
      <c r="H51" s="205">
        <v>19</v>
      </c>
      <c r="I51" s="205"/>
      <c r="J51" s="208">
        <v>1</v>
      </c>
      <c r="K51" s="208"/>
      <c r="L51" s="208"/>
      <c r="M51" s="208"/>
      <c r="N51" s="209"/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21</v>
      </c>
      <c r="E53" s="115" t="s">
        <v>92</v>
      </c>
      <c r="F53" s="115" t="s">
        <v>37</v>
      </c>
      <c r="G53" s="173">
        <v>21</v>
      </c>
      <c r="H53" s="173"/>
      <c r="I53" s="183">
        <v>3</v>
      </c>
      <c r="J53" s="163"/>
      <c r="K53" s="65">
        <v>1</v>
      </c>
      <c r="L53" s="65">
        <v>1</v>
      </c>
      <c r="M53" s="164"/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23</v>
      </c>
      <c r="E54" s="106" t="s">
        <v>92</v>
      </c>
      <c r="F54" s="106" t="s">
        <v>114</v>
      </c>
      <c r="G54" s="164">
        <v>23</v>
      </c>
      <c r="H54" s="164"/>
      <c r="I54" s="161"/>
      <c r="J54" s="163"/>
      <c r="K54" s="162"/>
      <c r="L54" s="163"/>
      <c r="M54" s="164"/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18</v>
      </c>
      <c r="E55" s="98" t="s">
        <v>92</v>
      </c>
      <c r="F55" s="98" t="s">
        <v>141</v>
      </c>
      <c r="G55" s="218"/>
      <c r="H55" s="218">
        <v>18</v>
      </c>
      <c r="I55" s="219"/>
      <c r="J55" s="218"/>
      <c r="K55" s="220"/>
      <c r="L55" s="220"/>
      <c r="M55" s="220"/>
      <c r="N55" s="221"/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23</v>
      </c>
      <c r="E56" s="106" t="s">
        <v>92</v>
      </c>
      <c r="F56" s="106" t="s">
        <v>114</v>
      </c>
      <c r="G56" s="161">
        <v>23</v>
      </c>
      <c r="H56" s="164"/>
      <c r="I56" s="161"/>
      <c r="J56" s="161"/>
      <c r="K56" s="162">
        <v>2</v>
      </c>
      <c r="L56" s="164"/>
      <c r="M56" s="164"/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19</v>
      </c>
      <c r="E57" s="106" t="s">
        <v>92</v>
      </c>
      <c r="F57" s="106" t="s">
        <v>95</v>
      </c>
      <c r="G57" s="161">
        <v>19</v>
      </c>
      <c r="H57" s="164"/>
      <c r="I57" s="226">
        <v>3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19</v>
      </c>
      <c r="E58" s="115" t="s">
        <v>92</v>
      </c>
      <c r="F58" s="115" t="s">
        <v>95</v>
      </c>
      <c r="G58" s="183">
        <v>19</v>
      </c>
      <c r="H58" s="173"/>
      <c r="I58" s="183">
        <v>2</v>
      </c>
      <c r="J58" s="183"/>
      <c r="K58" s="173">
        <v>2</v>
      </c>
      <c r="L58" s="173"/>
      <c r="M58" s="173"/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19</v>
      </c>
      <c r="E62" s="115" t="s">
        <v>92</v>
      </c>
      <c r="F62" s="115" t="s">
        <v>95</v>
      </c>
      <c r="G62" s="183">
        <v>19</v>
      </c>
      <c r="H62" s="173"/>
      <c r="I62" s="183">
        <v>1</v>
      </c>
      <c r="J62" s="183"/>
      <c r="K62" s="234"/>
      <c r="L62" s="173"/>
      <c r="M62" s="173"/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12</v>
      </c>
      <c r="E63" s="236">
        <v>2</v>
      </c>
      <c r="F63" s="237" t="s">
        <v>151</v>
      </c>
      <c r="G63" s="238"/>
      <c r="H63" s="238">
        <v>12</v>
      </c>
      <c r="I63" s="238"/>
      <c r="J63" s="238"/>
      <c r="K63" s="238"/>
      <c r="L63" s="238"/>
      <c r="M63" s="238"/>
      <c r="N63" s="238"/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f>SUM(D46:D63)</f>
        <v>331</v>
      </c>
      <c r="E64" s="140"/>
      <c r="F64" s="140"/>
      <c r="G64" s="139">
        <f t="shared" ref="G64:N64" si="1">SUM(G46:G63)</f>
        <v>273</v>
      </c>
      <c r="H64" s="139">
        <f t="shared" si="1"/>
        <v>58</v>
      </c>
      <c r="I64" s="141">
        <f t="shared" si="1"/>
        <v>11</v>
      </c>
      <c r="J64" s="139">
        <f t="shared" si="1"/>
        <v>1</v>
      </c>
      <c r="K64" s="139">
        <f t="shared" si="1"/>
        <v>14</v>
      </c>
      <c r="L64" s="139">
        <f t="shared" si="1"/>
        <v>2</v>
      </c>
      <c r="M64" s="139">
        <f t="shared" si="1"/>
        <v>4</v>
      </c>
      <c r="N64" s="139">
        <f t="shared" si="1"/>
        <v>0</v>
      </c>
      <c r="O64" s="143"/>
      <c r="P64" s="144">
        <f>SUM(P46:P63)</f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22</v>
      </c>
      <c r="E65" s="212">
        <v>2</v>
      </c>
      <c r="F65" s="57" t="s">
        <v>51</v>
      </c>
      <c r="G65" s="55">
        <v>22</v>
      </c>
      <c r="H65" s="58"/>
      <c r="I65" s="65"/>
      <c r="J65" s="60"/>
      <c r="K65" s="246">
        <v>2</v>
      </c>
      <c r="L65" s="55"/>
      <c r="M65" s="55">
        <v>2</v>
      </c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19</v>
      </c>
      <c r="E66" s="212">
        <v>2</v>
      </c>
      <c r="F66" s="57" t="s">
        <v>95</v>
      </c>
      <c r="G66" s="65">
        <v>19</v>
      </c>
      <c r="H66" s="58"/>
      <c r="I66" s="65"/>
      <c r="J66" s="60"/>
      <c r="K66" s="248" t="s">
        <v>92</v>
      </c>
      <c r="L66" s="55"/>
      <c r="M66" s="55">
        <v>1</v>
      </c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14</v>
      </c>
      <c r="E67" s="212">
        <v>2</v>
      </c>
      <c r="F67" s="57" t="s">
        <v>152</v>
      </c>
      <c r="G67" s="65">
        <v>14</v>
      </c>
      <c r="H67" s="58"/>
      <c r="I67" s="65"/>
      <c r="J67" s="60"/>
      <c r="K67" s="248" t="s">
        <v>67</v>
      </c>
      <c r="L67" s="55"/>
      <c r="M67" s="55"/>
      <c r="N67" s="65"/>
      <c r="O67" s="58"/>
      <c r="P67" s="252"/>
    </row>
    <row r="68" spans="1:16" ht="15.75" thickBot="1" x14ac:dyDescent="0.3">
      <c r="A68" s="241"/>
      <c r="B68" s="357" t="s">
        <v>56</v>
      </c>
      <c r="C68" s="357"/>
      <c r="D68" s="139">
        <f>SUM(D65:D67)</f>
        <v>55</v>
      </c>
      <c r="E68" s="140"/>
      <c r="F68" s="140"/>
      <c r="G68" s="139">
        <f>SUM(G65:G67)</f>
        <v>55</v>
      </c>
      <c r="H68" s="139">
        <f t="shared" ref="H68:N68" si="2">SUM(H65:H67)</f>
        <v>0</v>
      </c>
      <c r="I68" s="141">
        <f>SUM(I65:I67)</f>
        <v>0</v>
      </c>
      <c r="J68" s="141">
        <f t="shared" si="2"/>
        <v>0</v>
      </c>
      <c r="K68" s="199">
        <f>SUM(K65+K66+K67)</f>
        <v>5</v>
      </c>
      <c r="L68" s="139">
        <f t="shared" si="2"/>
        <v>0</v>
      </c>
      <c r="M68" s="139">
        <f t="shared" si="2"/>
        <v>3</v>
      </c>
      <c r="N68" s="139">
        <f t="shared" si="2"/>
        <v>0</v>
      </c>
      <c r="O68" s="143"/>
      <c r="P68" s="144">
        <f>SUM(P65:P67)</f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24</v>
      </c>
      <c r="E69" s="212">
        <v>2</v>
      </c>
      <c r="F69" s="106" t="s">
        <v>32</v>
      </c>
      <c r="G69" s="201">
        <v>24</v>
      </c>
      <c r="H69" s="164"/>
      <c r="I69" s="161"/>
      <c r="J69" s="161"/>
      <c r="K69" s="162"/>
      <c r="L69" s="164">
        <v>1</v>
      </c>
      <c r="M69" s="164"/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19</v>
      </c>
      <c r="E70" s="72">
        <v>2</v>
      </c>
      <c r="F70" s="81" t="s">
        <v>95</v>
      </c>
      <c r="G70" s="256"/>
      <c r="H70" s="79">
        <v>19</v>
      </c>
      <c r="I70" s="256"/>
      <c r="J70" s="256"/>
      <c r="K70" s="256"/>
      <c r="L70" s="256"/>
      <c r="M70" s="256"/>
      <c r="N70" s="209"/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22</v>
      </c>
      <c r="E72" s="212">
        <v>2</v>
      </c>
      <c r="F72" s="159" t="s">
        <v>51</v>
      </c>
      <c r="G72" s="160">
        <v>22</v>
      </c>
      <c r="H72" s="160"/>
      <c r="I72" s="262"/>
      <c r="J72" s="262"/>
      <c r="K72" s="263">
        <v>1</v>
      </c>
      <c r="L72" s="160"/>
      <c r="M72" s="160"/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17</v>
      </c>
      <c r="E73" s="212">
        <v>2</v>
      </c>
      <c r="F73" s="115" t="s">
        <v>153</v>
      </c>
      <c r="G73" s="173">
        <v>17</v>
      </c>
      <c r="H73" s="164"/>
      <c r="I73" s="161">
        <v>1</v>
      </c>
      <c r="J73" s="161"/>
      <c r="K73" s="162"/>
      <c r="L73" s="164">
        <v>1</v>
      </c>
      <c r="M73" s="164"/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f>SUM(D69:D73)</f>
        <v>105</v>
      </c>
      <c r="E74" s="140"/>
      <c r="F74" s="140"/>
      <c r="G74" s="139">
        <f>SUM(G69:G73)</f>
        <v>86</v>
      </c>
      <c r="H74" s="139">
        <f t="shared" ref="H74:N74" si="3">SUM(H69:H73)</f>
        <v>19</v>
      </c>
      <c r="I74" s="141">
        <f>SUM(I69:I73)</f>
        <v>1</v>
      </c>
      <c r="J74" s="141">
        <f t="shared" si="3"/>
        <v>0</v>
      </c>
      <c r="K74" s="139">
        <f t="shared" si="3"/>
        <v>2</v>
      </c>
      <c r="L74" s="139">
        <f t="shared" si="3"/>
        <v>4</v>
      </c>
      <c r="M74" s="139">
        <f t="shared" si="3"/>
        <v>0</v>
      </c>
      <c r="N74" s="266">
        <f t="shared" si="3"/>
        <v>0</v>
      </c>
      <c r="O74" s="267"/>
      <c r="P74" s="144">
        <f>SUM(P69:P73)</f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25</v>
      </c>
      <c r="E75" s="106" t="s">
        <v>92</v>
      </c>
      <c r="F75" s="106" t="s">
        <v>29</v>
      </c>
      <c r="G75" s="164">
        <v>25</v>
      </c>
      <c r="H75" s="163"/>
      <c r="I75" s="161"/>
      <c r="J75" s="270"/>
      <c r="K75" s="162">
        <v>2</v>
      </c>
      <c r="L75" s="164">
        <v>2</v>
      </c>
      <c r="M75" s="164">
        <v>1</v>
      </c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24</v>
      </c>
      <c r="E77" s="212">
        <v>2</v>
      </c>
      <c r="F77" s="106" t="s">
        <v>32</v>
      </c>
      <c r="G77" s="164">
        <v>24</v>
      </c>
      <c r="H77" s="163"/>
      <c r="I77" s="161"/>
      <c r="J77" s="270"/>
      <c r="K77" s="162">
        <v>2</v>
      </c>
      <c r="L77" s="272"/>
      <c r="M77" s="258"/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19</v>
      </c>
      <c r="E78" s="212">
        <v>2</v>
      </c>
      <c r="F78" s="276" t="s">
        <v>170</v>
      </c>
      <c r="G78" s="277">
        <v>19</v>
      </c>
      <c r="H78" s="278"/>
      <c r="I78" s="279"/>
      <c r="J78" s="280"/>
      <c r="K78" s="281">
        <v>1</v>
      </c>
      <c r="L78" s="278"/>
      <c r="M78" s="277">
        <v>1</v>
      </c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f>SUM(D75:D79)</f>
        <v>111</v>
      </c>
      <c r="E80" s="140"/>
      <c r="F80" s="140"/>
      <c r="G80" s="139">
        <f>SUM(G75:G79)</f>
        <v>88</v>
      </c>
      <c r="H80" s="139">
        <f>SUM(H75+H76+H77+H78+H79)</f>
        <v>23</v>
      </c>
      <c r="I80" s="141">
        <f>SUM(I75:I79)</f>
        <v>0</v>
      </c>
      <c r="J80" s="141">
        <v>0</v>
      </c>
      <c r="K80" s="139">
        <f>SUM(K75:K79)</f>
        <v>6</v>
      </c>
      <c r="L80" s="139">
        <f>SUM(L75,L78,L79)</f>
        <v>2</v>
      </c>
      <c r="M80" s="139">
        <f>SUM(M75:M79)</f>
        <v>2</v>
      </c>
      <c r="N80" s="266">
        <f>SUM(N75:N79)</f>
        <v>0</v>
      </c>
      <c r="O80" s="267"/>
      <c r="P80" s="144">
        <f>SUM(P75:P79)</f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 t="s">
        <v>67</v>
      </c>
      <c r="F82" s="72" t="s">
        <v>92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10</v>
      </c>
      <c r="E83" s="115" t="s">
        <v>67</v>
      </c>
      <c r="F83" s="115" t="s">
        <v>143</v>
      </c>
      <c r="G83" s="183">
        <v>10</v>
      </c>
      <c r="H83" s="183"/>
      <c r="I83" s="183">
        <v>1</v>
      </c>
      <c r="J83" s="183"/>
      <c r="K83" s="305"/>
      <c r="L83" s="183">
        <v>10</v>
      </c>
      <c r="M83" s="183">
        <v>1</v>
      </c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f>SUM(D81:D84)</f>
        <v>22</v>
      </c>
      <c r="E85" s="140"/>
      <c r="F85" s="140"/>
      <c r="G85" s="139">
        <f>SUM(G81:G84)</f>
        <v>18</v>
      </c>
      <c r="H85" s="139">
        <f>SUM(H81:H84)</f>
        <v>4</v>
      </c>
      <c r="I85" s="141">
        <f>SUM(I81:I84)</f>
        <v>1</v>
      </c>
      <c r="J85" s="141">
        <v>0</v>
      </c>
      <c r="K85" s="139">
        <f>SUM(K81:K84)</f>
        <v>1</v>
      </c>
      <c r="L85" s="139">
        <f>SUM(L81:L84)</f>
        <v>22</v>
      </c>
      <c r="M85" s="139">
        <f>SUM(M81:M81)</f>
        <v>0</v>
      </c>
      <c r="N85" s="266">
        <f>SUM(N81:N81)</f>
        <v>0</v>
      </c>
      <c r="O85" s="267"/>
      <c r="P85" s="144">
        <f>SUM(P81:P81)</f>
        <v>0</v>
      </c>
    </row>
    <row r="86" spans="1:16" ht="23.45" customHeight="1" thickBot="1" x14ac:dyDescent="0.3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ht="15.75" thickBot="1" x14ac:dyDescent="0.3">
      <c r="A87" s="312">
        <v>2</v>
      </c>
      <c r="B87" s="323"/>
      <c r="C87" s="302" t="s">
        <v>131</v>
      </c>
      <c r="D87" s="71">
        <v>21</v>
      </c>
      <c r="E87" s="324">
        <v>1</v>
      </c>
      <c r="F87" s="324">
        <v>21</v>
      </c>
      <c r="G87" s="325"/>
      <c r="H87" s="325">
        <v>21</v>
      </c>
      <c r="I87" s="326"/>
      <c r="J87" s="326"/>
      <c r="K87" s="327"/>
      <c r="L87" s="327"/>
      <c r="M87" s="327"/>
      <c r="N87" s="328"/>
      <c r="O87" s="329"/>
      <c r="P87" s="330">
        <v>1</v>
      </c>
    </row>
    <row r="88" spans="1:16" ht="15.75" thickBot="1" x14ac:dyDescent="0.3">
      <c r="A88" s="312">
        <v>3</v>
      </c>
      <c r="B88" s="323"/>
      <c r="C88" s="302" t="s">
        <v>132</v>
      </c>
      <c r="D88" s="71">
        <v>13</v>
      </c>
      <c r="E88" s="72">
        <v>1</v>
      </c>
      <c r="F88" s="72">
        <v>13</v>
      </c>
      <c r="G88" s="205"/>
      <c r="H88" s="205">
        <v>13</v>
      </c>
      <c r="I88" s="219"/>
      <c r="J88" s="219"/>
      <c r="K88" s="218"/>
      <c r="L88" s="218"/>
      <c r="M88" s="218"/>
      <c r="N88" s="331"/>
      <c r="O88" s="332"/>
      <c r="P88" s="330"/>
    </row>
    <row r="89" spans="1:16" ht="15.75" thickBot="1" x14ac:dyDescent="0.3">
      <c r="A89" s="312">
        <v>4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312">
        <v>5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f>SUM(D86:D90)</f>
        <v>96</v>
      </c>
      <c r="E91" s="346"/>
      <c r="F91" s="346"/>
      <c r="G91" s="346"/>
      <c r="H91" s="346">
        <f>SUM(H86:H90)</f>
        <v>96</v>
      </c>
      <c r="I91" s="346"/>
      <c r="J91" s="346">
        <f>SUM(I91)</f>
        <v>0</v>
      </c>
      <c r="K91" s="346">
        <f>SUM(K86:K90)</f>
        <v>1</v>
      </c>
      <c r="L91" s="346">
        <f>SUM(L86:L90)</f>
        <v>0</v>
      </c>
      <c r="M91" s="346">
        <f>SUM(M86:M90)</f>
        <v>0</v>
      </c>
      <c r="N91" s="346">
        <f>SUM(N86:N90)</f>
        <v>0</v>
      </c>
      <c r="O91" s="346"/>
      <c r="P91" s="347">
        <f>SUM(P86:P90)</f>
        <v>3</v>
      </c>
    </row>
    <row r="92" spans="1:16" ht="15.75" thickBot="1" x14ac:dyDescent="0.3">
      <c r="A92" s="241"/>
      <c r="B92" s="348" t="s">
        <v>136</v>
      </c>
      <c r="C92" s="348"/>
      <c r="D92" s="349">
        <f>SUM(D91,D85,D80,D74,D68,D64,D45,D35,D28)</f>
        <v>1488</v>
      </c>
      <c r="E92" s="350"/>
      <c r="F92" s="350"/>
      <c r="G92" s="351">
        <f>SUM(G85,G80,G74,G68,G64,G45,G35,G28)</f>
        <v>1107</v>
      </c>
      <c r="H92" s="352">
        <f>SUM(H28,H35,H45,H64,H68,H74,H80,H85,H91)</f>
        <v>381</v>
      </c>
      <c r="I92" s="351">
        <f t="shared" ref="I92:N92" si="4">SUM(I91,I85,I80,I74,I68,I64,I45,I35,I28)</f>
        <v>22</v>
      </c>
      <c r="J92" s="351">
        <f t="shared" si="4"/>
        <v>5</v>
      </c>
      <c r="K92" s="352">
        <f t="shared" si="4"/>
        <v>52</v>
      </c>
      <c r="L92" s="349">
        <f t="shared" si="4"/>
        <v>34</v>
      </c>
      <c r="M92" s="349">
        <f t="shared" si="4"/>
        <v>15</v>
      </c>
      <c r="N92" s="349">
        <f t="shared" si="4"/>
        <v>2</v>
      </c>
      <c r="O92" s="353"/>
      <c r="P92" s="354">
        <f>SUM(P91,P85,P80,P74,P68,P64,P45,P35,P28)</f>
        <v>9</v>
      </c>
    </row>
  </sheetData>
  <mergeCells count="10">
    <mergeCell ref="B68:C68"/>
    <mergeCell ref="D3:D4"/>
    <mergeCell ref="F3:F4"/>
    <mergeCell ref="I3:J3"/>
    <mergeCell ref="M3:N3"/>
    <mergeCell ref="O3:O4"/>
    <mergeCell ref="I4:J4"/>
    <mergeCell ref="K4:K5"/>
    <mergeCell ref="L4:L5"/>
    <mergeCell ref="M4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2"/>
  <sheetViews>
    <sheetView workbookViewId="0">
      <selection activeCell="Y23" sqref="Y23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154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3.75" customHeight="1" x14ac:dyDescent="0.25">
      <c r="A3" s="9" t="s">
        <v>1</v>
      </c>
      <c r="B3" s="10" t="s">
        <v>2</v>
      </c>
      <c r="C3" s="11" t="s">
        <v>3</v>
      </c>
      <c r="D3" s="358" t="s">
        <v>4</v>
      </c>
      <c r="E3" s="13" t="s">
        <v>5</v>
      </c>
      <c r="F3" s="358" t="s">
        <v>6</v>
      </c>
      <c r="G3" s="14" t="s">
        <v>7</v>
      </c>
      <c r="H3" s="15" t="s">
        <v>8</v>
      </c>
      <c r="I3" s="360" t="s">
        <v>9</v>
      </c>
      <c r="J3" s="361"/>
      <c r="K3" s="18" t="s">
        <v>10</v>
      </c>
      <c r="L3" s="19" t="s">
        <v>9</v>
      </c>
      <c r="M3" s="419" t="s">
        <v>9</v>
      </c>
      <c r="N3" s="420"/>
      <c r="O3" s="364" t="s">
        <v>11</v>
      </c>
      <c r="P3" s="23" t="s">
        <v>12</v>
      </c>
    </row>
    <row r="4" spans="1:71" s="7" customFormat="1" ht="15" customHeight="1" x14ac:dyDescent="0.25">
      <c r="A4" s="24"/>
      <c r="B4" s="25"/>
      <c r="C4" s="26"/>
      <c r="D4" s="359"/>
      <c r="E4" s="28"/>
      <c r="F4" s="359"/>
      <c r="G4" s="26"/>
      <c r="H4" s="29"/>
      <c r="I4" s="425" t="s">
        <v>13</v>
      </c>
      <c r="J4" s="426"/>
      <c r="K4" s="367" t="s">
        <v>14</v>
      </c>
      <c r="L4" s="369" t="s">
        <v>15</v>
      </c>
      <c r="M4" s="423" t="s">
        <v>16</v>
      </c>
      <c r="N4" s="424"/>
      <c r="O4" s="365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368"/>
      <c r="L5" s="370"/>
      <c r="M5" s="48" t="s">
        <v>19</v>
      </c>
      <c r="N5" s="49" t="s">
        <v>8</v>
      </c>
      <c r="O5" s="50"/>
      <c r="P5" s="51"/>
    </row>
    <row r="6" spans="1:71" s="7" customFormat="1" ht="23.25" x14ac:dyDescent="0.25">
      <c r="A6" s="52">
        <v>1</v>
      </c>
      <c r="B6" s="53" t="s">
        <v>20</v>
      </c>
      <c r="C6" s="54" t="s">
        <v>21</v>
      </c>
      <c r="D6" s="55">
        <v>24</v>
      </c>
      <c r="E6" s="56">
        <v>2</v>
      </c>
      <c r="F6" s="57" t="s">
        <v>32</v>
      </c>
      <c r="G6" s="55">
        <v>24</v>
      </c>
      <c r="H6" s="55"/>
      <c r="I6" s="55"/>
      <c r="J6" s="58"/>
      <c r="K6" s="59">
        <v>2</v>
      </c>
      <c r="L6" s="60"/>
      <c r="M6" s="60"/>
      <c r="N6" s="60"/>
      <c r="O6" s="61"/>
      <c r="P6" s="62"/>
    </row>
    <row r="7" spans="1:71" s="7" customFormat="1" x14ac:dyDescent="0.25">
      <c r="A7" s="52">
        <v>2</v>
      </c>
      <c r="B7" s="63" t="s">
        <v>23</v>
      </c>
      <c r="C7" s="64" t="s">
        <v>24</v>
      </c>
      <c r="D7" s="55">
        <v>22</v>
      </c>
      <c r="E7" s="56">
        <v>2</v>
      </c>
      <c r="F7" s="57" t="s">
        <v>51</v>
      </c>
      <c r="G7" s="55">
        <v>22</v>
      </c>
      <c r="H7" s="55"/>
      <c r="I7" s="55"/>
      <c r="J7" s="58"/>
      <c r="K7" s="65"/>
      <c r="L7" s="60"/>
      <c r="M7" s="60"/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23</v>
      </c>
      <c r="E8" s="56">
        <v>2</v>
      </c>
      <c r="F8" s="57" t="s">
        <v>114</v>
      </c>
      <c r="G8" s="55">
        <v>23</v>
      </c>
      <c r="H8" s="55"/>
      <c r="I8" s="55"/>
      <c r="J8" s="58"/>
      <c r="K8" s="65"/>
      <c r="L8" s="60"/>
      <c r="M8" s="60">
        <v>1</v>
      </c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24</v>
      </c>
      <c r="E9" s="56">
        <v>2</v>
      </c>
      <c r="F9" s="57" t="s">
        <v>32</v>
      </c>
      <c r="G9" s="55">
        <v>24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72" t="s">
        <v>22</v>
      </c>
      <c r="G10" s="73"/>
      <c r="H10" s="71">
        <v>25</v>
      </c>
      <c r="I10" s="73"/>
      <c r="J10" s="71">
        <v>1</v>
      </c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ht="14.25" customHeigh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ht="13.5" customHeight="1" x14ac:dyDescent="0.25">
      <c r="A13" s="52">
        <v>8</v>
      </c>
      <c r="B13" s="76"/>
      <c r="C13" s="64" t="s">
        <v>31</v>
      </c>
      <c r="D13" s="55">
        <v>23</v>
      </c>
      <c r="E13" s="56">
        <v>2</v>
      </c>
      <c r="F13" s="57" t="s">
        <v>114</v>
      </c>
      <c r="G13" s="55">
        <v>23</v>
      </c>
      <c r="H13" s="55"/>
      <c r="I13" s="65">
        <v>1</v>
      </c>
      <c r="J13" s="58"/>
      <c r="K13" s="65">
        <v>2</v>
      </c>
      <c r="L13" s="60"/>
      <c r="M13" s="60"/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24</v>
      </c>
      <c r="E14" s="56">
        <v>2</v>
      </c>
      <c r="F14" s="57" t="s">
        <v>32</v>
      </c>
      <c r="G14" s="55">
        <v>24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x14ac:dyDescent="0.25">
      <c r="A15" s="52">
        <v>10</v>
      </c>
      <c r="B15" s="77"/>
      <c r="C15" s="78" t="s">
        <v>34</v>
      </c>
      <c r="D15" s="79">
        <v>18</v>
      </c>
      <c r="E15" s="80">
        <v>2</v>
      </c>
      <c r="F15" s="81" t="s">
        <v>139</v>
      </c>
      <c r="G15" s="79"/>
      <c r="H15" s="82">
        <v>18</v>
      </c>
      <c r="I15" s="80"/>
      <c r="J15" s="83"/>
      <c r="K15" s="84">
        <v>1</v>
      </c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21</v>
      </c>
      <c r="E16" s="80">
        <v>2</v>
      </c>
      <c r="F16" s="81" t="s">
        <v>37</v>
      </c>
      <c r="G16" s="79"/>
      <c r="H16" s="82">
        <v>21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25</v>
      </c>
      <c r="E17" s="93">
        <v>2</v>
      </c>
      <c r="F17" s="94" t="s">
        <v>29</v>
      </c>
      <c r="G17" s="92">
        <v>25</v>
      </c>
      <c r="H17" s="92"/>
      <c r="I17" s="95">
        <v>1</v>
      </c>
      <c r="J17" s="96"/>
      <c r="K17" s="95">
        <v>2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ht="13.5" customHeigh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24</v>
      </c>
      <c r="E19" s="56">
        <v>2</v>
      </c>
      <c r="F19" s="57" t="s">
        <v>32</v>
      </c>
      <c r="G19" s="55">
        <v>24</v>
      </c>
      <c r="H19" s="55"/>
      <c r="I19" s="59"/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ht="13.5" customHeight="1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19</v>
      </c>
      <c r="E23" s="114">
        <v>2</v>
      </c>
      <c r="F23" s="115" t="s">
        <v>35</v>
      </c>
      <c r="G23" s="113">
        <v>19</v>
      </c>
      <c r="H23" s="113"/>
      <c r="I23" s="95"/>
      <c r="J23" s="116"/>
      <c r="K23" s="117"/>
      <c r="L23" s="108"/>
      <c r="M23" s="108"/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21</v>
      </c>
      <c r="E24" s="119">
        <v>2</v>
      </c>
      <c r="F24" s="115" t="s">
        <v>37</v>
      </c>
      <c r="G24" s="113">
        <v>21</v>
      </c>
      <c r="H24" s="113"/>
      <c r="I24" s="95">
        <v>1</v>
      </c>
      <c r="J24" s="116"/>
      <c r="K24" s="117"/>
      <c r="L24" s="120"/>
      <c r="M24" s="108"/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19</v>
      </c>
      <c r="E25" s="119">
        <v>2</v>
      </c>
      <c r="F25" s="115" t="s">
        <v>95</v>
      </c>
      <c r="G25" s="113">
        <v>19</v>
      </c>
      <c r="H25" s="113"/>
      <c r="I25" s="95"/>
      <c r="J25" s="116"/>
      <c r="K25" s="95">
        <v>1</v>
      </c>
      <c r="L25" s="108"/>
      <c r="M25" s="108">
        <v>1</v>
      </c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7</v>
      </c>
      <c r="E26" s="119">
        <v>1</v>
      </c>
      <c r="F26" s="115" t="s">
        <v>150</v>
      </c>
      <c r="G26" s="113">
        <v>7</v>
      </c>
      <c r="H26" s="113"/>
      <c r="I26" s="121"/>
      <c r="J26" s="122"/>
      <c r="K26" s="123"/>
      <c r="L26" s="124"/>
      <c r="M26" s="108"/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10</v>
      </c>
      <c r="E27" s="128">
        <v>1</v>
      </c>
      <c r="F27" s="129" t="s">
        <v>143</v>
      </c>
      <c r="G27" s="127"/>
      <c r="H27" s="127">
        <v>10</v>
      </c>
      <c r="I27" s="130"/>
      <c r="J27" s="131"/>
      <c r="K27" s="132"/>
      <c r="L27" s="133"/>
      <c r="M27" s="134"/>
      <c r="N27" s="134"/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f>SUM(D6:D27)</f>
        <v>473</v>
      </c>
      <c r="E28" s="140"/>
      <c r="F28" s="140"/>
      <c r="G28" s="141">
        <f t="shared" ref="G28:N28" si="0">SUM(G6:G27)</f>
        <v>379</v>
      </c>
      <c r="H28" s="142">
        <f t="shared" si="0"/>
        <v>94</v>
      </c>
      <c r="I28" s="141">
        <f t="shared" si="0"/>
        <v>3</v>
      </c>
      <c r="J28" s="141">
        <f t="shared" si="0"/>
        <v>1</v>
      </c>
      <c r="K28" s="139">
        <f t="shared" si="0"/>
        <v>13</v>
      </c>
      <c r="L28" s="139">
        <f t="shared" si="0"/>
        <v>2</v>
      </c>
      <c r="M28" s="139">
        <f t="shared" si="0"/>
        <v>2</v>
      </c>
      <c r="N28" s="139">
        <f t="shared" si="0"/>
        <v>0</v>
      </c>
      <c r="O28" s="143"/>
      <c r="P28" s="144">
        <f>SUM(P6:P27)</f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22</v>
      </c>
      <c r="E29" s="119">
        <v>2</v>
      </c>
      <c r="F29" s="57" t="s">
        <v>51</v>
      </c>
      <c r="G29" s="113">
        <v>22</v>
      </c>
      <c r="H29" s="65"/>
      <c r="I29" s="65"/>
      <c r="J29" s="65"/>
      <c r="K29" s="59">
        <v>1</v>
      </c>
      <c r="L29" s="65"/>
      <c r="M29" s="60"/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22</v>
      </c>
      <c r="E31" s="119">
        <v>2</v>
      </c>
      <c r="F31" s="57" t="s">
        <v>51</v>
      </c>
      <c r="G31" s="65">
        <v>22</v>
      </c>
      <c r="H31" s="65"/>
      <c r="I31" s="65"/>
      <c r="J31" s="65"/>
      <c r="K31" s="65">
        <v>2</v>
      </c>
      <c r="L31" s="65"/>
      <c r="M31" s="65"/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22</v>
      </c>
      <c r="E33" s="119">
        <v>2</v>
      </c>
      <c r="F33" s="57" t="s">
        <v>51</v>
      </c>
      <c r="G33" s="65">
        <v>22</v>
      </c>
      <c r="H33" s="65"/>
      <c r="I33" s="65"/>
      <c r="J33" s="65"/>
      <c r="K33" s="65"/>
      <c r="L33" s="65"/>
      <c r="M33" s="65"/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19</v>
      </c>
      <c r="E34" s="119">
        <v>2</v>
      </c>
      <c r="F34" s="57" t="s">
        <v>35</v>
      </c>
      <c r="G34" s="65">
        <v>19</v>
      </c>
      <c r="H34" s="65"/>
      <c r="I34" s="65"/>
      <c r="J34" s="65"/>
      <c r="K34" s="65">
        <v>3</v>
      </c>
      <c r="L34" s="65"/>
      <c r="M34" s="65"/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f>SUM(D29:D34)</f>
        <v>137</v>
      </c>
      <c r="E35" s="140"/>
      <c r="F35" s="140"/>
      <c r="G35" s="139">
        <f>SUM(G29:G34)</f>
        <v>137</v>
      </c>
      <c r="H35" s="139">
        <f>SUM(H33:H34)</f>
        <v>0</v>
      </c>
      <c r="I35" s="141">
        <f>SUM(I29:I34)</f>
        <v>3</v>
      </c>
      <c r="J35" s="141">
        <f>SUM(J33:J34)</f>
        <v>0</v>
      </c>
      <c r="K35" s="139">
        <f>SUM(K29:K34)</f>
        <v>10</v>
      </c>
      <c r="L35" s="139">
        <f>SUM(L29:L34)</f>
        <v>1</v>
      </c>
      <c r="M35" s="139">
        <f>SUM(M29:M34)</f>
        <v>0</v>
      </c>
      <c r="N35" s="139">
        <f>SUM(N33:N34)</f>
        <v>0</v>
      </c>
      <c r="O35" s="143"/>
      <c r="P35" s="144">
        <f>SUM(P29:P34)</f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ht="13.5" customHeight="1" x14ac:dyDescent="0.25">
      <c r="A37" s="156">
        <v>2</v>
      </c>
      <c r="B37" s="167"/>
      <c r="C37" s="168" t="s">
        <v>69</v>
      </c>
      <c r="D37" s="79">
        <v>21</v>
      </c>
      <c r="E37" s="72">
        <v>1</v>
      </c>
      <c r="F37" s="72">
        <v>21</v>
      </c>
      <c r="G37" s="72"/>
      <c r="H37" s="169" t="s">
        <v>78</v>
      </c>
      <c r="I37" s="71"/>
      <c r="J37" s="71"/>
      <c r="K37" s="72"/>
      <c r="L37" s="170"/>
      <c r="M37" s="171"/>
      <c r="N37" s="74"/>
      <c r="O37" s="101"/>
      <c r="P37" s="172"/>
    </row>
    <row r="38" spans="1:16" ht="13.5" customHeight="1" x14ac:dyDescent="0.25">
      <c r="A38" s="156">
        <v>3</v>
      </c>
      <c r="B38" s="167"/>
      <c r="C38" s="168" t="s">
        <v>71</v>
      </c>
      <c r="D38" s="79">
        <v>18</v>
      </c>
      <c r="E38" s="72">
        <v>1</v>
      </c>
      <c r="F38" s="72">
        <v>18</v>
      </c>
      <c r="G38" s="72"/>
      <c r="H38" s="169" t="s">
        <v>140</v>
      </c>
      <c r="I38" s="71"/>
      <c r="J38" s="71"/>
      <c r="K38" s="72"/>
      <c r="L38" s="170"/>
      <c r="M38" s="171"/>
      <c r="N38" s="74"/>
      <c r="O38" s="101"/>
      <c r="P38" s="172"/>
    </row>
    <row r="39" spans="1:16" ht="13.5" customHeight="1" x14ac:dyDescent="0.25">
      <c r="A39" s="156">
        <v>4</v>
      </c>
      <c r="B39" s="167"/>
      <c r="C39" s="158" t="s">
        <v>73</v>
      </c>
      <c r="D39" s="113">
        <v>17</v>
      </c>
      <c r="E39" s="159" t="s">
        <v>67</v>
      </c>
      <c r="F39" s="159" t="s">
        <v>144</v>
      </c>
      <c r="G39" s="160">
        <v>17</v>
      </c>
      <c r="H39" s="160"/>
      <c r="I39" s="161"/>
      <c r="J39" s="161"/>
      <c r="K39" s="162"/>
      <c r="L39" s="163"/>
      <c r="M39" s="164"/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20</v>
      </c>
      <c r="E40" s="72">
        <v>1</v>
      </c>
      <c r="F40" s="72">
        <v>20</v>
      </c>
      <c r="G40" s="73"/>
      <c r="H40" s="71">
        <v>20</v>
      </c>
      <c r="I40" s="176"/>
      <c r="J40" s="71">
        <v>1</v>
      </c>
      <c r="K40" s="71"/>
      <c r="L40" s="84">
        <v>1</v>
      </c>
      <c r="M40" s="73"/>
      <c r="N40" s="71"/>
      <c r="O40" s="176"/>
      <c r="P40" s="75"/>
    </row>
    <row r="41" spans="1:16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19</v>
      </c>
      <c r="E43" s="181" t="s">
        <v>67</v>
      </c>
      <c r="F43" s="181" t="s">
        <v>74</v>
      </c>
      <c r="G43" s="182">
        <v>19</v>
      </c>
      <c r="H43" s="182"/>
      <c r="I43" s="65"/>
      <c r="J43" s="183"/>
      <c r="K43" s="184"/>
      <c r="L43" s="184"/>
      <c r="M43" s="173"/>
      <c r="N43" s="173"/>
      <c r="O43" s="174"/>
      <c r="P43" s="110"/>
    </row>
    <row r="44" spans="1:16" ht="12" customHeight="1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2.75" customHeight="1" thickBot="1" x14ac:dyDescent="0.3">
      <c r="A45" s="197"/>
      <c r="B45" s="138" t="s">
        <v>56</v>
      </c>
      <c r="C45" s="198"/>
      <c r="D45" s="139">
        <f>SUM(D36:D44)</f>
        <v>167</v>
      </c>
      <c r="E45" s="140"/>
      <c r="F45" s="140"/>
      <c r="G45" s="139">
        <f>SUM(G36:G44)</f>
        <v>77</v>
      </c>
      <c r="H45" s="199">
        <f>SUM(H36+H37+H38+H39+H40+H41+H42+H43+H44)</f>
        <v>90</v>
      </c>
      <c r="I45" s="141">
        <f>SUM(I36:I44)</f>
        <v>2</v>
      </c>
      <c r="J45" s="139">
        <f>SUM(J36:J43)</f>
        <v>2</v>
      </c>
      <c r="K45" s="139">
        <f>SUM(K36:K43)</f>
        <v>0</v>
      </c>
      <c r="L45" s="139">
        <f>SUM(L36:L43)</f>
        <v>1</v>
      </c>
      <c r="M45" s="139">
        <f>SUM(M36:M43)</f>
        <v>0</v>
      </c>
      <c r="N45" s="139">
        <f>SUM(N36:N44)</f>
        <v>0</v>
      </c>
      <c r="O45" s="143"/>
      <c r="P45" s="144">
        <f>SUM(P36:P43)</f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24</v>
      </c>
      <c r="E47" s="105">
        <v>2</v>
      </c>
      <c r="F47" s="57" t="s">
        <v>32</v>
      </c>
      <c r="G47" s="201">
        <v>24</v>
      </c>
      <c r="H47" s="201"/>
      <c r="I47" s="201"/>
      <c r="J47" s="201"/>
      <c r="K47" s="201">
        <v>2</v>
      </c>
      <c r="L47" s="201"/>
      <c r="M47" s="201"/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20</v>
      </c>
      <c r="E49" s="105">
        <v>2</v>
      </c>
      <c r="F49" s="57" t="s">
        <v>44</v>
      </c>
      <c r="G49" s="201">
        <v>20</v>
      </c>
      <c r="H49" s="201"/>
      <c r="I49" s="201">
        <v>1</v>
      </c>
      <c r="J49" s="201"/>
      <c r="K49" s="201"/>
      <c r="L49" s="201"/>
      <c r="M49" s="201"/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19</v>
      </c>
      <c r="E51" s="72">
        <v>2</v>
      </c>
      <c r="F51" s="81" t="s">
        <v>95</v>
      </c>
      <c r="G51" s="205"/>
      <c r="H51" s="205">
        <v>19</v>
      </c>
      <c r="I51" s="205"/>
      <c r="J51" s="208"/>
      <c r="K51" s="208"/>
      <c r="L51" s="208"/>
      <c r="M51" s="208"/>
      <c r="N51" s="209"/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22</v>
      </c>
      <c r="E53" s="115" t="s">
        <v>92</v>
      </c>
      <c r="F53" s="115" t="s">
        <v>51</v>
      </c>
      <c r="G53" s="173">
        <v>22</v>
      </c>
      <c r="H53" s="173"/>
      <c r="I53" s="183">
        <v>3</v>
      </c>
      <c r="J53" s="163"/>
      <c r="K53" s="65">
        <v>2</v>
      </c>
      <c r="L53" s="65">
        <v>1</v>
      </c>
      <c r="M53" s="164"/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23</v>
      </c>
      <c r="E54" s="106" t="s">
        <v>92</v>
      </c>
      <c r="F54" s="106" t="s">
        <v>114</v>
      </c>
      <c r="G54" s="164">
        <v>23</v>
      </c>
      <c r="H54" s="164"/>
      <c r="I54" s="161">
        <v>1</v>
      </c>
      <c r="J54" s="163"/>
      <c r="K54" s="162"/>
      <c r="L54" s="163"/>
      <c r="M54" s="164"/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18</v>
      </c>
      <c r="E55" s="98" t="s">
        <v>92</v>
      </c>
      <c r="F55" s="98" t="s">
        <v>141</v>
      </c>
      <c r="G55" s="218"/>
      <c r="H55" s="218">
        <v>18</v>
      </c>
      <c r="I55" s="219"/>
      <c r="J55" s="218"/>
      <c r="K55" s="220"/>
      <c r="L55" s="220"/>
      <c r="M55" s="220"/>
      <c r="N55" s="221"/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23</v>
      </c>
      <c r="E56" s="106" t="s">
        <v>92</v>
      </c>
      <c r="F56" s="106" t="s">
        <v>114</v>
      </c>
      <c r="G56" s="161">
        <v>23</v>
      </c>
      <c r="H56" s="164"/>
      <c r="I56" s="161"/>
      <c r="J56" s="161"/>
      <c r="K56" s="162">
        <v>2</v>
      </c>
      <c r="L56" s="164"/>
      <c r="M56" s="164"/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19</v>
      </c>
      <c r="E57" s="106" t="s">
        <v>92</v>
      </c>
      <c r="F57" s="106" t="s">
        <v>95</v>
      </c>
      <c r="G57" s="161">
        <v>19</v>
      </c>
      <c r="H57" s="164"/>
      <c r="I57" s="226">
        <v>3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19</v>
      </c>
      <c r="E58" s="115" t="s">
        <v>92</v>
      </c>
      <c r="F58" s="115" t="s">
        <v>95</v>
      </c>
      <c r="G58" s="183">
        <v>19</v>
      </c>
      <c r="H58" s="173"/>
      <c r="I58" s="183">
        <v>2</v>
      </c>
      <c r="J58" s="183"/>
      <c r="K58" s="173">
        <v>2</v>
      </c>
      <c r="L58" s="173"/>
      <c r="M58" s="173"/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19</v>
      </c>
      <c r="E62" s="115" t="s">
        <v>92</v>
      </c>
      <c r="F62" s="115" t="s">
        <v>95</v>
      </c>
      <c r="G62" s="183">
        <v>19</v>
      </c>
      <c r="H62" s="173"/>
      <c r="I62" s="183">
        <v>1</v>
      </c>
      <c r="J62" s="183"/>
      <c r="K62" s="234"/>
      <c r="L62" s="173"/>
      <c r="M62" s="173"/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12</v>
      </c>
      <c r="E63" s="236">
        <v>2</v>
      </c>
      <c r="F63" s="237" t="s">
        <v>151</v>
      </c>
      <c r="G63" s="238"/>
      <c r="H63" s="238">
        <v>12</v>
      </c>
      <c r="I63" s="238"/>
      <c r="J63" s="238"/>
      <c r="K63" s="238"/>
      <c r="L63" s="238"/>
      <c r="M63" s="238"/>
      <c r="N63" s="238"/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f>SUM(D46:D63)</f>
        <v>338</v>
      </c>
      <c r="E64" s="140"/>
      <c r="F64" s="140"/>
      <c r="G64" s="139">
        <f t="shared" ref="G64:N64" si="1">SUM(G46:G63)</f>
        <v>280</v>
      </c>
      <c r="H64" s="139">
        <f t="shared" si="1"/>
        <v>58</v>
      </c>
      <c r="I64" s="141">
        <f t="shared" si="1"/>
        <v>12</v>
      </c>
      <c r="J64" s="139">
        <f t="shared" si="1"/>
        <v>0</v>
      </c>
      <c r="K64" s="139">
        <f t="shared" si="1"/>
        <v>15</v>
      </c>
      <c r="L64" s="139">
        <f t="shared" si="1"/>
        <v>2</v>
      </c>
      <c r="M64" s="139">
        <f t="shared" si="1"/>
        <v>0</v>
      </c>
      <c r="N64" s="139">
        <f t="shared" si="1"/>
        <v>0</v>
      </c>
      <c r="O64" s="143"/>
      <c r="P64" s="144">
        <f>SUM(P46:P63)</f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24</v>
      </c>
      <c r="E65" s="212">
        <v>2</v>
      </c>
      <c r="F65" s="57" t="s">
        <v>32</v>
      </c>
      <c r="G65" s="55">
        <v>24</v>
      </c>
      <c r="H65" s="58"/>
      <c r="I65" s="65"/>
      <c r="J65" s="60"/>
      <c r="K65" s="246">
        <v>2</v>
      </c>
      <c r="L65" s="55"/>
      <c r="M65" s="55"/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20</v>
      </c>
      <c r="E66" s="212">
        <v>2</v>
      </c>
      <c r="F66" s="57" t="s">
        <v>44</v>
      </c>
      <c r="G66" s="65">
        <v>20</v>
      </c>
      <c r="H66" s="58"/>
      <c r="I66" s="65"/>
      <c r="J66" s="60"/>
      <c r="K66" s="248" t="s">
        <v>92</v>
      </c>
      <c r="L66" s="55"/>
      <c r="M66" s="55"/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14</v>
      </c>
      <c r="E67" s="212">
        <v>2</v>
      </c>
      <c r="F67" s="57" t="s">
        <v>152</v>
      </c>
      <c r="G67" s="65">
        <v>14</v>
      </c>
      <c r="H67" s="58"/>
      <c r="I67" s="65"/>
      <c r="J67" s="60"/>
      <c r="K67" s="248" t="s">
        <v>67</v>
      </c>
      <c r="L67" s="55"/>
      <c r="M67" s="55"/>
      <c r="N67" s="65"/>
      <c r="O67" s="58"/>
      <c r="P67" s="252"/>
    </row>
    <row r="68" spans="1:16" ht="15.75" thickBot="1" x14ac:dyDescent="0.3">
      <c r="A68" s="241"/>
      <c r="B68" s="421" t="s">
        <v>56</v>
      </c>
      <c r="C68" s="422"/>
      <c r="D68" s="139">
        <f>SUM(D65:D67)</f>
        <v>58</v>
      </c>
      <c r="E68" s="140"/>
      <c r="F68" s="140"/>
      <c r="G68" s="139">
        <f>SUM(G65:G67)</f>
        <v>58</v>
      </c>
      <c r="H68" s="139">
        <f t="shared" ref="H68:N68" si="2">SUM(H65:H67)</f>
        <v>0</v>
      </c>
      <c r="I68" s="141">
        <f>SUM(I65:I67)</f>
        <v>0</v>
      </c>
      <c r="J68" s="141">
        <f t="shared" si="2"/>
        <v>0</v>
      </c>
      <c r="K68" s="199">
        <f>SUM(K65+K66+K67)</f>
        <v>5</v>
      </c>
      <c r="L68" s="139">
        <f t="shared" si="2"/>
        <v>0</v>
      </c>
      <c r="M68" s="139">
        <f t="shared" si="2"/>
        <v>0</v>
      </c>
      <c r="N68" s="139">
        <f t="shared" si="2"/>
        <v>0</v>
      </c>
      <c r="O68" s="143"/>
      <c r="P68" s="144">
        <f>SUM(P65:P67)</f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24</v>
      </c>
      <c r="E69" s="212">
        <v>2</v>
      </c>
      <c r="F69" s="106" t="s">
        <v>32</v>
      </c>
      <c r="G69" s="201">
        <v>24</v>
      </c>
      <c r="H69" s="164"/>
      <c r="I69" s="161"/>
      <c r="J69" s="161"/>
      <c r="K69" s="162"/>
      <c r="L69" s="164">
        <v>1</v>
      </c>
      <c r="M69" s="164"/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19</v>
      </c>
      <c r="E70" s="72">
        <v>2</v>
      </c>
      <c r="F70" s="81" t="s">
        <v>95</v>
      </c>
      <c r="G70" s="256"/>
      <c r="H70" s="79">
        <v>19</v>
      </c>
      <c r="I70" s="256"/>
      <c r="J70" s="256"/>
      <c r="K70" s="256"/>
      <c r="L70" s="256"/>
      <c r="M70" s="256"/>
      <c r="N70" s="209"/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22</v>
      </c>
      <c r="E72" s="212">
        <v>2</v>
      </c>
      <c r="F72" s="159" t="s">
        <v>51</v>
      </c>
      <c r="G72" s="160">
        <v>22</v>
      </c>
      <c r="H72" s="160"/>
      <c r="I72" s="262"/>
      <c r="J72" s="262"/>
      <c r="K72" s="263">
        <v>1</v>
      </c>
      <c r="L72" s="160"/>
      <c r="M72" s="160"/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17</v>
      </c>
      <c r="E73" s="212">
        <v>2</v>
      </c>
      <c r="F73" s="115" t="s">
        <v>153</v>
      </c>
      <c r="G73" s="173">
        <v>17</v>
      </c>
      <c r="H73" s="164"/>
      <c r="I73" s="161">
        <v>1</v>
      </c>
      <c r="J73" s="161"/>
      <c r="K73" s="162"/>
      <c r="L73" s="164">
        <v>1</v>
      </c>
      <c r="M73" s="164"/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f>SUM(D69:D73)</f>
        <v>105</v>
      </c>
      <c r="E74" s="140"/>
      <c r="F74" s="140"/>
      <c r="G74" s="139">
        <f>SUM(G69:G73)</f>
        <v>86</v>
      </c>
      <c r="H74" s="139">
        <f t="shared" ref="H74:N74" si="3">SUM(H69:H73)</f>
        <v>19</v>
      </c>
      <c r="I74" s="141">
        <f>SUM(I69:I73)</f>
        <v>1</v>
      </c>
      <c r="J74" s="141">
        <f t="shared" si="3"/>
        <v>0</v>
      </c>
      <c r="K74" s="139">
        <f t="shared" si="3"/>
        <v>2</v>
      </c>
      <c r="L74" s="139">
        <f t="shared" si="3"/>
        <v>4</v>
      </c>
      <c r="M74" s="139">
        <f t="shared" si="3"/>
        <v>0</v>
      </c>
      <c r="N74" s="266">
        <f t="shared" si="3"/>
        <v>0</v>
      </c>
      <c r="O74" s="267"/>
      <c r="P74" s="144">
        <f>SUM(P69:P73)</f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24</v>
      </c>
      <c r="E77" s="212">
        <v>2</v>
      </c>
      <c r="F77" s="106" t="s">
        <v>32</v>
      </c>
      <c r="G77" s="164">
        <v>24</v>
      </c>
      <c r="H77" s="163"/>
      <c r="I77" s="161"/>
      <c r="J77" s="270"/>
      <c r="K77" s="162">
        <v>2</v>
      </c>
      <c r="L77" s="272"/>
      <c r="M77" s="258"/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f>SUM(D75:D79)</f>
        <v>113</v>
      </c>
      <c r="E80" s="140"/>
      <c r="F80" s="140"/>
      <c r="G80" s="139">
        <f>SUM(G75:G79)</f>
        <v>90</v>
      </c>
      <c r="H80" s="139">
        <f>SUM(H75+H76+H77+H78+H79)</f>
        <v>23</v>
      </c>
      <c r="I80" s="141">
        <f>SUM(I75:I79)</f>
        <v>0</v>
      </c>
      <c r="J80" s="141">
        <v>0</v>
      </c>
      <c r="K80" s="139">
        <f>SUM(K75:K79)</f>
        <v>6</v>
      </c>
      <c r="L80" s="139">
        <f>SUM(L75,L78,L79)</f>
        <v>2</v>
      </c>
      <c r="M80" s="139">
        <f>SUM(M75:M79)</f>
        <v>0</v>
      </c>
      <c r="N80" s="266">
        <f>SUM(N75:N79)</f>
        <v>0</v>
      </c>
      <c r="O80" s="267"/>
      <c r="P80" s="144">
        <f>SUM(P75:P79)</f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 t="s">
        <v>67</v>
      </c>
      <c r="F82" s="72" t="s">
        <v>92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2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f>SUM(D81:D84)</f>
        <v>23</v>
      </c>
      <c r="E85" s="140"/>
      <c r="F85" s="140"/>
      <c r="G85" s="139">
        <f>SUM(G81:G84)</f>
        <v>19</v>
      </c>
      <c r="H85" s="139">
        <f>SUM(H81:H84)</f>
        <v>4</v>
      </c>
      <c r="I85" s="141">
        <f>SUM(I81:I84)</f>
        <v>2</v>
      </c>
      <c r="J85" s="141">
        <v>0</v>
      </c>
      <c r="K85" s="139">
        <f>SUM(K81:K84)</f>
        <v>1</v>
      </c>
      <c r="L85" s="139">
        <f>SUM(L81:L84)</f>
        <v>23</v>
      </c>
      <c r="M85" s="139">
        <f>SUM(M81:M81)</f>
        <v>0</v>
      </c>
      <c r="N85" s="266">
        <f>SUM(N81:N81)</f>
        <v>0</v>
      </c>
      <c r="O85" s="267"/>
      <c r="P85" s="144">
        <f>SUM(P81:P81)</f>
        <v>0</v>
      </c>
    </row>
    <row r="86" spans="1:16" ht="34.5" thickBot="1" x14ac:dyDescent="0.3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ht="23.45" customHeight="1" thickBot="1" x14ac:dyDescent="0.3">
      <c r="A87" s="312">
        <v>2</v>
      </c>
      <c r="B87" s="323"/>
      <c r="C87" s="302" t="s">
        <v>131</v>
      </c>
      <c r="D87" s="71">
        <v>22</v>
      </c>
      <c r="E87" s="324">
        <v>1</v>
      </c>
      <c r="F87" s="324">
        <v>22</v>
      </c>
      <c r="G87" s="325"/>
      <c r="H87" s="325">
        <v>22</v>
      </c>
      <c r="I87" s="326"/>
      <c r="J87" s="326"/>
      <c r="K87" s="327"/>
      <c r="L87" s="327"/>
      <c r="M87" s="327"/>
      <c r="N87" s="328"/>
      <c r="O87" s="329"/>
      <c r="P87" s="330">
        <v>1</v>
      </c>
    </row>
    <row r="88" spans="1:16" ht="15.75" thickBot="1" x14ac:dyDescent="0.3">
      <c r="A88" s="312">
        <v>3</v>
      </c>
      <c r="B88" s="323"/>
      <c r="C88" s="302" t="s">
        <v>132</v>
      </c>
      <c r="D88" s="71">
        <v>13</v>
      </c>
      <c r="E88" s="72">
        <v>1</v>
      </c>
      <c r="F88" s="72">
        <v>13</v>
      </c>
      <c r="G88" s="205"/>
      <c r="H88" s="205">
        <v>13</v>
      </c>
      <c r="I88" s="219"/>
      <c r="J88" s="219"/>
      <c r="K88" s="218"/>
      <c r="L88" s="218"/>
      <c r="M88" s="218"/>
      <c r="N88" s="331"/>
      <c r="O88" s="332"/>
      <c r="P88" s="330"/>
    </row>
    <row r="89" spans="1:16" ht="15.75" thickBot="1" x14ac:dyDescent="0.3">
      <c r="A89" s="312">
        <v>4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312">
        <v>5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f>SUM(D86:D90)</f>
        <v>97</v>
      </c>
      <c r="E91" s="346"/>
      <c r="F91" s="346"/>
      <c r="G91" s="346"/>
      <c r="H91" s="346">
        <f>SUM(H86:H90)</f>
        <v>97</v>
      </c>
      <c r="I91" s="346"/>
      <c r="J91" s="346">
        <f>SUM(I91)</f>
        <v>0</v>
      </c>
      <c r="K91" s="346">
        <f>SUM(K86:K90)</f>
        <v>1</v>
      </c>
      <c r="L91" s="346">
        <f>SUM(L86:L90)</f>
        <v>0</v>
      </c>
      <c r="M91" s="346">
        <f>SUM(M86:M90)</f>
        <v>0</v>
      </c>
      <c r="N91" s="346">
        <f>SUM(N86:N90)</f>
        <v>0</v>
      </c>
      <c r="O91" s="346"/>
      <c r="P91" s="347">
        <f>SUM(P86:P90)</f>
        <v>3</v>
      </c>
    </row>
    <row r="92" spans="1:16" ht="15.75" thickBot="1" x14ac:dyDescent="0.3">
      <c r="A92" s="241"/>
      <c r="B92" s="348" t="s">
        <v>136</v>
      </c>
      <c r="C92" s="348"/>
      <c r="D92" s="349">
        <f>SUM(D91,D85,D80,D74,D68,D64,D45,D35,D28)</f>
        <v>1511</v>
      </c>
      <c r="E92" s="350"/>
      <c r="F92" s="350"/>
      <c r="G92" s="351">
        <f>SUM(G85,G80,G74,G68,G64,G45,G35,G28)</f>
        <v>1126</v>
      </c>
      <c r="H92" s="352">
        <f>SUM(H28,H35,H45,H64,H68,H74,H80,H85,H91)</f>
        <v>385</v>
      </c>
      <c r="I92" s="351">
        <f t="shared" ref="I92:N92" si="4">SUM(I91,I85,I80,I74,I68,I64,I45,I35,I28)</f>
        <v>23</v>
      </c>
      <c r="J92" s="351">
        <f t="shared" si="4"/>
        <v>3</v>
      </c>
      <c r="K92" s="352">
        <f t="shared" si="4"/>
        <v>53</v>
      </c>
      <c r="L92" s="349">
        <f t="shared" si="4"/>
        <v>35</v>
      </c>
      <c r="M92" s="349">
        <f t="shared" si="4"/>
        <v>2</v>
      </c>
      <c r="N92" s="349">
        <f t="shared" si="4"/>
        <v>0</v>
      </c>
      <c r="O92" s="353"/>
      <c r="P92" s="354">
        <f>SUM(P91,P85,P80,P74,P68,P64,P45,P35,P28)</f>
        <v>9</v>
      </c>
    </row>
  </sheetData>
  <mergeCells count="10">
    <mergeCell ref="O3:O4"/>
    <mergeCell ref="I4:J4"/>
    <mergeCell ref="K4:K5"/>
    <mergeCell ref="L4:L5"/>
    <mergeCell ref="M4:N4"/>
    <mergeCell ref="B68:C68"/>
    <mergeCell ref="D3:D4"/>
    <mergeCell ref="F3:F4"/>
    <mergeCell ref="I3:J3"/>
    <mergeCell ref="M3:N3"/>
  </mergeCells>
  <pageMargins left="0.25" right="0.25" top="0.75" bottom="0.75" header="0.3" footer="0.3"/>
  <pageSetup paperSize="9" scale="9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2"/>
  <sheetViews>
    <sheetView workbookViewId="0">
      <selection activeCell="I23" sqref="I23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149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x14ac:dyDescent="0.25">
      <c r="A3" s="9" t="s">
        <v>1</v>
      </c>
      <c r="B3" s="10" t="s">
        <v>2</v>
      </c>
      <c r="C3" s="11" t="s">
        <v>3</v>
      </c>
      <c r="D3" s="358" t="s">
        <v>4</v>
      </c>
      <c r="E3" s="13" t="s">
        <v>5</v>
      </c>
      <c r="F3" s="358" t="s">
        <v>6</v>
      </c>
      <c r="G3" s="14" t="s">
        <v>7</v>
      </c>
      <c r="H3" s="15" t="s">
        <v>8</v>
      </c>
      <c r="I3" s="360" t="s">
        <v>9</v>
      </c>
      <c r="J3" s="361"/>
      <c r="K3" s="18" t="s">
        <v>10</v>
      </c>
      <c r="L3" s="19" t="s">
        <v>9</v>
      </c>
      <c r="M3" s="362" t="s">
        <v>9</v>
      </c>
      <c r="N3" s="363"/>
      <c r="O3" s="364" t="s">
        <v>11</v>
      </c>
      <c r="P3" s="23" t="s">
        <v>12</v>
      </c>
    </row>
    <row r="4" spans="1:71" s="7" customFormat="1" x14ac:dyDescent="0.25">
      <c r="A4" s="24"/>
      <c r="B4" s="25"/>
      <c r="C4" s="26"/>
      <c r="D4" s="359"/>
      <c r="E4" s="28"/>
      <c r="F4" s="359"/>
      <c r="G4" s="26"/>
      <c r="H4" s="29"/>
      <c r="I4" s="366" t="s">
        <v>13</v>
      </c>
      <c r="J4" s="366"/>
      <c r="K4" s="367" t="s">
        <v>14</v>
      </c>
      <c r="L4" s="369" t="s">
        <v>15</v>
      </c>
      <c r="M4" s="371" t="s">
        <v>16</v>
      </c>
      <c r="N4" s="372"/>
      <c r="O4" s="365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368"/>
      <c r="L5" s="370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24</v>
      </c>
      <c r="E6" s="56">
        <v>2</v>
      </c>
      <c r="F6" s="57" t="s">
        <v>32</v>
      </c>
      <c r="G6" s="55">
        <v>24</v>
      </c>
      <c r="H6" s="55"/>
      <c r="I6" s="55"/>
      <c r="J6" s="58"/>
      <c r="K6" s="59">
        <v>2</v>
      </c>
      <c r="L6" s="60"/>
      <c r="M6" s="60">
        <v>1</v>
      </c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22</v>
      </c>
      <c r="E7" s="56">
        <v>2</v>
      </c>
      <c r="F7" s="57" t="s">
        <v>51</v>
      </c>
      <c r="G7" s="55">
        <v>22</v>
      </c>
      <c r="H7" s="55"/>
      <c r="I7" s="55"/>
      <c r="J7" s="58"/>
      <c r="K7" s="65"/>
      <c r="L7" s="60"/>
      <c r="M7" s="60">
        <v>1</v>
      </c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24</v>
      </c>
      <c r="E8" s="56">
        <v>2</v>
      </c>
      <c r="F8" s="57" t="s">
        <v>32</v>
      </c>
      <c r="G8" s="55">
        <v>24</v>
      </c>
      <c r="H8" s="55"/>
      <c r="I8" s="55"/>
      <c r="J8" s="58"/>
      <c r="K8" s="65"/>
      <c r="L8" s="60"/>
      <c r="M8" s="60"/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24</v>
      </c>
      <c r="E9" s="56">
        <v>2</v>
      </c>
      <c r="F9" s="57" t="s">
        <v>32</v>
      </c>
      <c r="G9" s="55">
        <v>24</v>
      </c>
      <c r="H9" s="55"/>
      <c r="I9" s="55"/>
      <c r="J9" s="58"/>
      <c r="K9" s="65"/>
      <c r="L9" s="60"/>
      <c r="M9" s="60">
        <v>1</v>
      </c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72" t="s">
        <v>22</v>
      </c>
      <c r="G10" s="73"/>
      <c r="H10" s="71">
        <v>25</v>
      </c>
      <c r="I10" s="73"/>
      <c r="J10" s="71">
        <v>1</v>
      </c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ht="13.5" customHeigh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23</v>
      </c>
      <c r="E13" s="56">
        <v>2</v>
      </c>
      <c r="F13" s="57" t="s">
        <v>114</v>
      </c>
      <c r="G13" s="55">
        <v>23</v>
      </c>
      <c r="H13" s="55"/>
      <c r="I13" s="65">
        <v>1</v>
      </c>
      <c r="J13" s="58"/>
      <c r="K13" s="65">
        <v>2</v>
      </c>
      <c r="L13" s="60"/>
      <c r="M13" s="60"/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24</v>
      </c>
      <c r="E14" s="56">
        <v>2</v>
      </c>
      <c r="F14" s="57" t="s">
        <v>32</v>
      </c>
      <c r="G14" s="55">
        <v>24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18</v>
      </c>
      <c r="E15" s="80">
        <v>2</v>
      </c>
      <c r="F15" s="81" t="s">
        <v>139</v>
      </c>
      <c r="G15" s="79"/>
      <c r="H15" s="82">
        <v>18</v>
      </c>
      <c r="I15" s="80"/>
      <c r="J15" s="83"/>
      <c r="K15" s="84">
        <v>1</v>
      </c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21</v>
      </c>
      <c r="E16" s="80">
        <v>2</v>
      </c>
      <c r="F16" s="81" t="s">
        <v>37</v>
      </c>
      <c r="G16" s="79"/>
      <c r="H16" s="82">
        <v>21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25</v>
      </c>
      <c r="E17" s="93">
        <v>2</v>
      </c>
      <c r="F17" s="94" t="s">
        <v>29</v>
      </c>
      <c r="G17" s="92">
        <v>25</v>
      </c>
      <c r="H17" s="92"/>
      <c r="I17" s="95">
        <v>1</v>
      </c>
      <c r="J17" s="96"/>
      <c r="K17" s="95">
        <v>2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24</v>
      </c>
      <c r="E19" s="56">
        <v>2</v>
      </c>
      <c r="F19" s="57" t="s">
        <v>32</v>
      </c>
      <c r="G19" s="55">
        <v>24</v>
      </c>
      <c r="H19" s="55"/>
      <c r="I19" s="59"/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19</v>
      </c>
      <c r="E23" s="114">
        <v>2</v>
      </c>
      <c r="F23" s="115" t="s">
        <v>35</v>
      </c>
      <c r="G23" s="113">
        <v>19</v>
      </c>
      <c r="H23" s="113"/>
      <c r="I23" s="95"/>
      <c r="J23" s="116"/>
      <c r="K23" s="117"/>
      <c r="L23" s="108"/>
      <c r="M23" s="108">
        <v>1</v>
      </c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21</v>
      </c>
      <c r="E24" s="119">
        <v>2</v>
      </c>
      <c r="F24" s="115" t="s">
        <v>37</v>
      </c>
      <c r="G24" s="113">
        <v>21</v>
      </c>
      <c r="H24" s="113"/>
      <c r="I24" s="95">
        <v>1</v>
      </c>
      <c r="J24" s="116"/>
      <c r="K24" s="117"/>
      <c r="L24" s="120"/>
      <c r="M24" s="108">
        <v>2</v>
      </c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20</v>
      </c>
      <c r="E25" s="119">
        <v>2</v>
      </c>
      <c r="F25" s="115" t="s">
        <v>44</v>
      </c>
      <c r="G25" s="113">
        <v>20</v>
      </c>
      <c r="H25" s="113"/>
      <c r="I25" s="95"/>
      <c r="J25" s="116"/>
      <c r="K25" s="95">
        <v>1</v>
      </c>
      <c r="L25" s="108"/>
      <c r="M25" s="108">
        <v>2</v>
      </c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7</v>
      </c>
      <c r="E26" s="119">
        <v>1</v>
      </c>
      <c r="F26" s="115" t="s">
        <v>150</v>
      </c>
      <c r="G26" s="113">
        <v>7</v>
      </c>
      <c r="H26" s="113"/>
      <c r="I26" s="121"/>
      <c r="J26" s="122"/>
      <c r="K26" s="123"/>
      <c r="L26" s="124"/>
      <c r="M26" s="108">
        <v>1</v>
      </c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10</v>
      </c>
      <c r="E27" s="128">
        <v>1</v>
      </c>
      <c r="F27" s="129" t="s">
        <v>143</v>
      </c>
      <c r="G27" s="127"/>
      <c r="H27" s="127">
        <v>10</v>
      </c>
      <c r="I27" s="130"/>
      <c r="J27" s="131"/>
      <c r="K27" s="132"/>
      <c r="L27" s="133"/>
      <c r="M27" s="134"/>
      <c r="N27" s="134"/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f>SUM(D6:D27)</f>
        <v>475</v>
      </c>
      <c r="E28" s="140"/>
      <c r="F28" s="140"/>
      <c r="G28" s="141">
        <f t="shared" ref="G28:N28" si="0">SUM(G6:G27)</f>
        <v>381</v>
      </c>
      <c r="H28" s="142">
        <f t="shared" si="0"/>
        <v>94</v>
      </c>
      <c r="I28" s="141">
        <f t="shared" si="0"/>
        <v>3</v>
      </c>
      <c r="J28" s="141">
        <f t="shared" si="0"/>
        <v>1</v>
      </c>
      <c r="K28" s="139">
        <f t="shared" si="0"/>
        <v>13</v>
      </c>
      <c r="L28" s="139">
        <f t="shared" si="0"/>
        <v>2</v>
      </c>
      <c r="M28" s="139">
        <f t="shared" si="0"/>
        <v>9</v>
      </c>
      <c r="N28" s="139">
        <f t="shared" si="0"/>
        <v>0</v>
      </c>
      <c r="O28" s="143"/>
      <c r="P28" s="144">
        <f>SUM(P6:P27)</f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23</v>
      </c>
      <c r="E29" s="119">
        <v>2</v>
      </c>
      <c r="F29" s="57" t="s">
        <v>114</v>
      </c>
      <c r="G29" s="113">
        <v>23</v>
      </c>
      <c r="H29" s="65"/>
      <c r="I29" s="65"/>
      <c r="J29" s="65"/>
      <c r="K29" s="59">
        <v>1</v>
      </c>
      <c r="L29" s="65"/>
      <c r="M29" s="60"/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22</v>
      </c>
      <c r="E31" s="119">
        <v>2</v>
      </c>
      <c r="F31" s="57" t="s">
        <v>51</v>
      </c>
      <c r="G31" s="65">
        <v>22</v>
      </c>
      <c r="H31" s="65"/>
      <c r="I31" s="65"/>
      <c r="J31" s="65"/>
      <c r="K31" s="65">
        <v>2</v>
      </c>
      <c r="L31" s="65"/>
      <c r="M31" s="65">
        <v>1</v>
      </c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22</v>
      </c>
      <c r="E33" s="119">
        <v>2</v>
      </c>
      <c r="F33" s="57" t="s">
        <v>51</v>
      </c>
      <c r="G33" s="65">
        <v>22</v>
      </c>
      <c r="H33" s="65"/>
      <c r="I33" s="65"/>
      <c r="J33" s="65"/>
      <c r="K33" s="65"/>
      <c r="L33" s="65"/>
      <c r="M33" s="65">
        <v>1</v>
      </c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19</v>
      </c>
      <c r="E34" s="119">
        <v>2</v>
      </c>
      <c r="F34" s="57" t="s">
        <v>35</v>
      </c>
      <c r="G34" s="65">
        <v>19</v>
      </c>
      <c r="H34" s="65"/>
      <c r="I34" s="65"/>
      <c r="J34" s="65"/>
      <c r="K34" s="65">
        <v>3</v>
      </c>
      <c r="L34" s="65"/>
      <c r="M34" s="65">
        <v>2</v>
      </c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f>SUM(D29:D34)</f>
        <v>138</v>
      </c>
      <c r="E35" s="140"/>
      <c r="F35" s="140"/>
      <c r="G35" s="139">
        <f>SUM(G29:G34)</f>
        <v>138</v>
      </c>
      <c r="H35" s="139">
        <f>SUM(H33:H34)</f>
        <v>0</v>
      </c>
      <c r="I35" s="141">
        <f>SUM(I29:I34)</f>
        <v>3</v>
      </c>
      <c r="J35" s="141">
        <f>SUM(J33:J34)</f>
        <v>0</v>
      </c>
      <c r="K35" s="139">
        <f>SUM(K29:K34)</f>
        <v>10</v>
      </c>
      <c r="L35" s="139">
        <f>SUM(L29:L34)</f>
        <v>1</v>
      </c>
      <c r="M35" s="139">
        <f>SUM(M29:M34)</f>
        <v>4</v>
      </c>
      <c r="N35" s="139">
        <f>SUM(N33:N34)</f>
        <v>0</v>
      </c>
      <c r="O35" s="143"/>
      <c r="P35" s="144">
        <f>SUM(P29:P34)</f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21</v>
      </c>
      <c r="E37" s="72">
        <v>1</v>
      </c>
      <c r="F37" s="72">
        <v>21</v>
      </c>
      <c r="G37" s="72"/>
      <c r="H37" s="169" t="s">
        <v>78</v>
      </c>
      <c r="I37" s="71"/>
      <c r="J37" s="71"/>
      <c r="K37" s="72"/>
      <c r="L37" s="170"/>
      <c r="M37" s="171"/>
      <c r="N37" s="74"/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18</v>
      </c>
      <c r="E38" s="72">
        <v>1</v>
      </c>
      <c r="F38" s="72">
        <v>18</v>
      </c>
      <c r="G38" s="72"/>
      <c r="H38" s="169" t="s">
        <v>140</v>
      </c>
      <c r="I38" s="71"/>
      <c r="J38" s="71"/>
      <c r="K38" s="72"/>
      <c r="L38" s="170"/>
      <c r="M38" s="171"/>
      <c r="N38" s="74"/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17</v>
      </c>
      <c r="E39" s="159" t="s">
        <v>67</v>
      </c>
      <c r="F39" s="159" t="s">
        <v>144</v>
      </c>
      <c r="G39" s="160">
        <v>17</v>
      </c>
      <c r="H39" s="160"/>
      <c r="I39" s="161"/>
      <c r="J39" s="161"/>
      <c r="K39" s="162"/>
      <c r="L39" s="163"/>
      <c r="M39" s="164"/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20</v>
      </c>
      <c r="E40" s="72">
        <v>1</v>
      </c>
      <c r="F40" s="72">
        <v>20</v>
      </c>
      <c r="G40" s="73"/>
      <c r="H40" s="71">
        <v>20</v>
      </c>
      <c r="I40" s="176"/>
      <c r="J40" s="71">
        <v>1</v>
      </c>
      <c r="K40" s="71"/>
      <c r="L40" s="84">
        <v>1</v>
      </c>
      <c r="M40" s="73"/>
      <c r="N40" s="71"/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19</v>
      </c>
      <c r="E43" s="181" t="s">
        <v>67</v>
      </c>
      <c r="F43" s="181" t="s">
        <v>74</v>
      </c>
      <c r="G43" s="182">
        <v>19</v>
      </c>
      <c r="H43" s="182"/>
      <c r="I43" s="65"/>
      <c r="J43" s="183"/>
      <c r="K43" s="184"/>
      <c r="L43" s="184"/>
      <c r="M43" s="173">
        <v>2</v>
      </c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f>SUM(D36:D44)</f>
        <v>167</v>
      </c>
      <c r="E45" s="140"/>
      <c r="F45" s="140"/>
      <c r="G45" s="139">
        <f>SUM(G36:G44)</f>
        <v>77</v>
      </c>
      <c r="H45" s="199">
        <f>SUM(H36+H37+H38+H39+H40+H41+H42+H43+H44)</f>
        <v>90</v>
      </c>
      <c r="I45" s="141">
        <f>SUM(I36:I44)</f>
        <v>2</v>
      </c>
      <c r="J45" s="139">
        <f>SUM(J36:J43)</f>
        <v>2</v>
      </c>
      <c r="K45" s="139">
        <f>SUM(K36:K43)</f>
        <v>0</v>
      </c>
      <c r="L45" s="139">
        <f>SUM(L36:L43)</f>
        <v>1</v>
      </c>
      <c r="M45" s="139">
        <f>SUM(M36:M43)</f>
        <v>2</v>
      </c>
      <c r="N45" s="139">
        <f>SUM(N36:N44)</f>
        <v>0</v>
      </c>
      <c r="O45" s="143"/>
      <c r="P45" s="144">
        <f>SUM(P36:P43)</f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24</v>
      </c>
      <c r="E47" s="105">
        <v>2</v>
      </c>
      <c r="F47" s="57" t="s">
        <v>32</v>
      </c>
      <c r="G47" s="201">
        <v>24</v>
      </c>
      <c r="H47" s="201"/>
      <c r="I47" s="201"/>
      <c r="J47" s="201"/>
      <c r="K47" s="201">
        <v>2</v>
      </c>
      <c r="L47" s="201"/>
      <c r="M47" s="201"/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20</v>
      </c>
      <c r="E49" s="105">
        <v>2</v>
      </c>
      <c r="F49" s="57" t="s">
        <v>44</v>
      </c>
      <c r="G49" s="201">
        <v>20</v>
      </c>
      <c r="H49" s="201"/>
      <c r="I49" s="201">
        <v>1</v>
      </c>
      <c r="J49" s="201"/>
      <c r="K49" s="201"/>
      <c r="L49" s="201"/>
      <c r="M49" s="201">
        <v>1</v>
      </c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19</v>
      </c>
      <c r="E51" s="72">
        <v>2</v>
      </c>
      <c r="F51" s="81" t="s">
        <v>95</v>
      </c>
      <c r="G51" s="205"/>
      <c r="H51" s="205">
        <v>19</v>
      </c>
      <c r="I51" s="205"/>
      <c r="J51" s="208"/>
      <c r="K51" s="208"/>
      <c r="L51" s="208"/>
      <c r="M51" s="208"/>
      <c r="N51" s="209">
        <v>1</v>
      </c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22</v>
      </c>
      <c r="E53" s="115" t="s">
        <v>92</v>
      </c>
      <c r="F53" s="115" t="s">
        <v>51</v>
      </c>
      <c r="G53" s="173">
        <v>22</v>
      </c>
      <c r="H53" s="173"/>
      <c r="I53" s="183">
        <v>3</v>
      </c>
      <c r="J53" s="163"/>
      <c r="K53" s="65">
        <v>2</v>
      </c>
      <c r="L53" s="65">
        <v>1</v>
      </c>
      <c r="M53" s="164"/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23</v>
      </c>
      <c r="E54" s="106" t="s">
        <v>92</v>
      </c>
      <c r="F54" s="106" t="s">
        <v>114</v>
      </c>
      <c r="G54" s="164">
        <v>23</v>
      </c>
      <c r="H54" s="164"/>
      <c r="I54" s="161">
        <v>1</v>
      </c>
      <c r="J54" s="163"/>
      <c r="K54" s="162"/>
      <c r="L54" s="163"/>
      <c r="M54" s="164"/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18</v>
      </c>
      <c r="E55" s="98" t="s">
        <v>92</v>
      </c>
      <c r="F55" s="98" t="s">
        <v>141</v>
      </c>
      <c r="G55" s="218"/>
      <c r="H55" s="218">
        <v>18</v>
      </c>
      <c r="I55" s="219"/>
      <c r="J55" s="218"/>
      <c r="K55" s="220"/>
      <c r="L55" s="220"/>
      <c r="M55" s="220"/>
      <c r="N55" s="221"/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23</v>
      </c>
      <c r="E56" s="106" t="s">
        <v>92</v>
      </c>
      <c r="F56" s="106" t="s">
        <v>114</v>
      </c>
      <c r="G56" s="161">
        <v>23</v>
      </c>
      <c r="H56" s="164"/>
      <c r="I56" s="161"/>
      <c r="J56" s="161"/>
      <c r="K56" s="162">
        <v>2</v>
      </c>
      <c r="L56" s="164"/>
      <c r="M56" s="164"/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19</v>
      </c>
      <c r="E57" s="106" t="s">
        <v>92</v>
      </c>
      <c r="F57" s="106" t="s">
        <v>95</v>
      </c>
      <c r="G57" s="161">
        <v>19</v>
      </c>
      <c r="H57" s="164"/>
      <c r="I57" s="226">
        <v>3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19</v>
      </c>
      <c r="E58" s="115" t="s">
        <v>92</v>
      </c>
      <c r="F58" s="115" t="s">
        <v>95</v>
      </c>
      <c r="G58" s="183">
        <v>19</v>
      </c>
      <c r="H58" s="173"/>
      <c r="I58" s="183">
        <v>1</v>
      </c>
      <c r="J58" s="183"/>
      <c r="K58" s="173">
        <v>2</v>
      </c>
      <c r="L58" s="173"/>
      <c r="M58" s="173"/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19</v>
      </c>
      <c r="E62" s="115" t="s">
        <v>92</v>
      </c>
      <c r="F62" s="115" t="s">
        <v>95</v>
      </c>
      <c r="G62" s="183">
        <v>19</v>
      </c>
      <c r="H62" s="173"/>
      <c r="I62" s="183">
        <v>1</v>
      </c>
      <c r="J62" s="183"/>
      <c r="K62" s="234"/>
      <c r="L62" s="173"/>
      <c r="M62" s="173">
        <v>2</v>
      </c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12</v>
      </c>
      <c r="E63" s="236">
        <v>2</v>
      </c>
      <c r="F63" s="237" t="s">
        <v>151</v>
      </c>
      <c r="G63" s="238"/>
      <c r="H63" s="238">
        <v>12</v>
      </c>
      <c r="I63" s="238"/>
      <c r="J63" s="238"/>
      <c r="K63" s="238"/>
      <c r="L63" s="238"/>
      <c r="M63" s="238"/>
      <c r="N63" s="238">
        <v>4</v>
      </c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f>SUM(D46:D63)</f>
        <v>338</v>
      </c>
      <c r="E64" s="140"/>
      <c r="F64" s="140"/>
      <c r="G64" s="139">
        <f t="shared" ref="G64:N64" si="1">SUM(G46:G63)</f>
        <v>280</v>
      </c>
      <c r="H64" s="139">
        <f t="shared" si="1"/>
        <v>58</v>
      </c>
      <c r="I64" s="141">
        <f t="shared" si="1"/>
        <v>11</v>
      </c>
      <c r="J64" s="139">
        <f t="shared" si="1"/>
        <v>0</v>
      </c>
      <c r="K64" s="139">
        <f t="shared" si="1"/>
        <v>15</v>
      </c>
      <c r="L64" s="139">
        <f t="shared" si="1"/>
        <v>2</v>
      </c>
      <c r="M64" s="139">
        <f t="shared" si="1"/>
        <v>3</v>
      </c>
      <c r="N64" s="139">
        <f t="shared" si="1"/>
        <v>5</v>
      </c>
      <c r="O64" s="143"/>
      <c r="P64" s="144">
        <f>SUM(P46:P63)</f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24</v>
      </c>
      <c r="E65" s="212">
        <v>2</v>
      </c>
      <c r="F65" s="57" t="s">
        <v>32</v>
      </c>
      <c r="G65" s="55">
        <v>24</v>
      </c>
      <c r="H65" s="58"/>
      <c r="I65" s="65"/>
      <c r="J65" s="60"/>
      <c r="K65" s="246">
        <v>2</v>
      </c>
      <c r="L65" s="55"/>
      <c r="M65" s="55">
        <v>1</v>
      </c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20</v>
      </c>
      <c r="E66" s="212">
        <v>2</v>
      </c>
      <c r="F66" s="57" t="s">
        <v>44</v>
      </c>
      <c r="G66" s="65">
        <v>20</v>
      </c>
      <c r="H66" s="58"/>
      <c r="I66" s="65"/>
      <c r="J66" s="60"/>
      <c r="K66" s="248" t="s">
        <v>92</v>
      </c>
      <c r="L66" s="55"/>
      <c r="M66" s="55"/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14</v>
      </c>
      <c r="E67" s="212">
        <v>2</v>
      </c>
      <c r="F67" s="57" t="s">
        <v>152</v>
      </c>
      <c r="G67" s="65">
        <v>14</v>
      </c>
      <c r="H67" s="58"/>
      <c r="I67" s="65"/>
      <c r="J67" s="60"/>
      <c r="K67" s="248" t="s">
        <v>67</v>
      </c>
      <c r="L67" s="55"/>
      <c r="M67" s="55">
        <v>2</v>
      </c>
      <c r="N67" s="65"/>
      <c r="O67" s="58"/>
      <c r="P67" s="252"/>
    </row>
    <row r="68" spans="1:16" ht="15.75" thickBot="1" x14ac:dyDescent="0.3">
      <c r="A68" s="241"/>
      <c r="B68" s="357" t="s">
        <v>56</v>
      </c>
      <c r="C68" s="357"/>
      <c r="D68" s="139">
        <f>SUM(D65:D67)</f>
        <v>58</v>
      </c>
      <c r="E68" s="140"/>
      <c r="F68" s="140"/>
      <c r="G68" s="139">
        <f>SUM(G65:G67)</f>
        <v>58</v>
      </c>
      <c r="H68" s="139">
        <f t="shared" ref="H68:N68" si="2">SUM(H65:H67)</f>
        <v>0</v>
      </c>
      <c r="I68" s="141">
        <f>SUM(I65:I67)</f>
        <v>0</v>
      </c>
      <c r="J68" s="141">
        <f t="shared" si="2"/>
        <v>0</v>
      </c>
      <c r="K68" s="199">
        <f>SUM(K65+K66+K67)</f>
        <v>5</v>
      </c>
      <c r="L68" s="139">
        <f t="shared" si="2"/>
        <v>0</v>
      </c>
      <c r="M68" s="139">
        <f t="shared" si="2"/>
        <v>3</v>
      </c>
      <c r="N68" s="139">
        <f t="shared" si="2"/>
        <v>0</v>
      </c>
      <c r="O68" s="143"/>
      <c r="P68" s="144">
        <f>SUM(P65:P67)</f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24</v>
      </c>
      <c r="E69" s="212">
        <v>2</v>
      </c>
      <c r="F69" s="106" t="s">
        <v>32</v>
      </c>
      <c r="G69" s="201">
        <v>24</v>
      </c>
      <c r="H69" s="164"/>
      <c r="I69" s="161"/>
      <c r="J69" s="161"/>
      <c r="K69" s="162"/>
      <c r="L69" s="164">
        <v>1</v>
      </c>
      <c r="M69" s="164">
        <v>1</v>
      </c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19</v>
      </c>
      <c r="E70" s="72">
        <v>2</v>
      </c>
      <c r="F70" s="81" t="s">
        <v>95</v>
      </c>
      <c r="G70" s="256"/>
      <c r="H70" s="79">
        <v>19</v>
      </c>
      <c r="I70" s="256"/>
      <c r="J70" s="256"/>
      <c r="K70" s="256"/>
      <c r="L70" s="256"/>
      <c r="M70" s="256"/>
      <c r="N70" s="209">
        <v>1</v>
      </c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22</v>
      </c>
      <c r="E72" s="212">
        <v>2</v>
      </c>
      <c r="F72" s="159" t="s">
        <v>51</v>
      </c>
      <c r="G72" s="160">
        <v>22</v>
      </c>
      <c r="H72" s="160"/>
      <c r="I72" s="262"/>
      <c r="J72" s="262"/>
      <c r="K72" s="263">
        <v>1</v>
      </c>
      <c r="L72" s="160"/>
      <c r="M72" s="160"/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17</v>
      </c>
      <c r="E73" s="212">
        <v>2</v>
      </c>
      <c r="F73" s="115" t="s">
        <v>153</v>
      </c>
      <c r="G73" s="173">
        <v>17</v>
      </c>
      <c r="H73" s="164"/>
      <c r="I73" s="161"/>
      <c r="J73" s="161"/>
      <c r="K73" s="162"/>
      <c r="L73" s="164">
        <v>1</v>
      </c>
      <c r="M73" s="164">
        <v>1</v>
      </c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f>SUM(D69:D73)</f>
        <v>105</v>
      </c>
      <c r="E74" s="140"/>
      <c r="F74" s="140"/>
      <c r="G74" s="139">
        <f>SUM(G69:G73)</f>
        <v>86</v>
      </c>
      <c r="H74" s="139">
        <f t="shared" ref="H74:N74" si="3">SUM(H69:H73)</f>
        <v>19</v>
      </c>
      <c r="I74" s="141">
        <f>SUM(I69:I73)</f>
        <v>0</v>
      </c>
      <c r="J74" s="141">
        <f t="shared" si="3"/>
        <v>0</v>
      </c>
      <c r="K74" s="139">
        <f t="shared" si="3"/>
        <v>2</v>
      </c>
      <c r="L74" s="139">
        <f t="shared" si="3"/>
        <v>4</v>
      </c>
      <c r="M74" s="139">
        <f t="shared" si="3"/>
        <v>2</v>
      </c>
      <c r="N74" s="266">
        <f t="shared" si="3"/>
        <v>1</v>
      </c>
      <c r="O74" s="267"/>
      <c r="P74" s="144">
        <f>SUM(P69:P73)</f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24</v>
      </c>
      <c r="E77" s="212">
        <v>2</v>
      </c>
      <c r="F77" s="106" t="s">
        <v>32</v>
      </c>
      <c r="G77" s="164">
        <v>24</v>
      </c>
      <c r="H77" s="163"/>
      <c r="I77" s="161"/>
      <c r="J77" s="270"/>
      <c r="K77" s="162">
        <v>2</v>
      </c>
      <c r="L77" s="272"/>
      <c r="M77" s="258"/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f>SUM(D75:D79)</f>
        <v>113</v>
      </c>
      <c r="E80" s="140"/>
      <c r="F80" s="140"/>
      <c r="G80" s="139">
        <f>SUM(G75:G79)</f>
        <v>90</v>
      </c>
      <c r="H80" s="139">
        <f>SUM(H75+H76+H77+H78+H79)</f>
        <v>23</v>
      </c>
      <c r="I80" s="141">
        <f>SUM(I75:I79)</f>
        <v>0</v>
      </c>
      <c r="J80" s="141">
        <v>0</v>
      </c>
      <c r="K80" s="139">
        <f>SUM(K75:K79)</f>
        <v>6</v>
      </c>
      <c r="L80" s="139">
        <f>SUM(L75,L78,L79)</f>
        <v>2</v>
      </c>
      <c r="M80" s="139">
        <f>SUM(M75:M79)</f>
        <v>0</v>
      </c>
      <c r="N80" s="266">
        <f>SUM(N75:N79)</f>
        <v>0</v>
      </c>
      <c r="O80" s="267"/>
      <c r="P80" s="144">
        <f>SUM(P75:P79)</f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 t="s">
        <v>67</v>
      </c>
      <c r="F82" s="72" t="s">
        <v>92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2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f>SUM(D81:D84)</f>
        <v>23</v>
      </c>
      <c r="E85" s="140"/>
      <c r="F85" s="140"/>
      <c r="G85" s="139">
        <f>SUM(G81:G84)</f>
        <v>19</v>
      </c>
      <c r="H85" s="139">
        <f>SUM(H81:H84)</f>
        <v>4</v>
      </c>
      <c r="I85" s="141">
        <f>SUM(I81:I84)</f>
        <v>2</v>
      </c>
      <c r="J85" s="141">
        <v>0</v>
      </c>
      <c r="K85" s="139">
        <f>SUM(K81:K84)</f>
        <v>1</v>
      </c>
      <c r="L85" s="139">
        <f>SUM(L81:L84)</f>
        <v>23</v>
      </c>
      <c r="M85" s="139">
        <f>SUM(M81:M81)</f>
        <v>0</v>
      </c>
      <c r="N85" s="266">
        <f>SUM(N81:N81)</f>
        <v>0</v>
      </c>
      <c r="O85" s="267"/>
      <c r="P85" s="144">
        <f>SUM(P81:P81)</f>
        <v>0</v>
      </c>
    </row>
    <row r="86" spans="1:16" ht="23.45" customHeight="1" thickBot="1" x14ac:dyDescent="0.3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ht="15.75" thickBot="1" x14ac:dyDescent="0.3">
      <c r="A87" s="312">
        <v>2</v>
      </c>
      <c r="B87" s="323"/>
      <c r="C87" s="302" t="s">
        <v>131</v>
      </c>
      <c r="D87" s="71">
        <v>22</v>
      </c>
      <c r="E87" s="324">
        <v>1</v>
      </c>
      <c r="F87" s="324">
        <v>22</v>
      </c>
      <c r="G87" s="325"/>
      <c r="H87" s="325">
        <v>22</v>
      </c>
      <c r="I87" s="326"/>
      <c r="J87" s="326"/>
      <c r="K87" s="327"/>
      <c r="L87" s="327"/>
      <c r="M87" s="327"/>
      <c r="N87" s="328"/>
      <c r="O87" s="329"/>
      <c r="P87" s="330">
        <v>1</v>
      </c>
    </row>
    <row r="88" spans="1:16" ht="15.75" thickBot="1" x14ac:dyDescent="0.3">
      <c r="A88" s="312">
        <v>3</v>
      </c>
      <c r="B88" s="323"/>
      <c r="C88" s="302" t="s">
        <v>132</v>
      </c>
      <c r="D88" s="71">
        <v>13</v>
      </c>
      <c r="E88" s="72">
        <v>1</v>
      </c>
      <c r="F88" s="72">
        <v>13</v>
      </c>
      <c r="G88" s="205"/>
      <c r="H88" s="205">
        <v>13</v>
      </c>
      <c r="I88" s="219"/>
      <c r="J88" s="219"/>
      <c r="K88" s="218"/>
      <c r="L88" s="218"/>
      <c r="M88" s="218"/>
      <c r="N88" s="331"/>
      <c r="O88" s="332"/>
      <c r="P88" s="330"/>
    </row>
    <row r="89" spans="1:16" ht="15.75" thickBot="1" x14ac:dyDescent="0.3">
      <c r="A89" s="312">
        <v>4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312">
        <v>5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f>SUM(D86:D90)</f>
        <v>97</v>
      </c>
      <c r="E91" s="346"/>
      <c r="F91" s="346"/>
      <c r="G91" s="346"/>
      <c r="H91" s="346">
        <f>SUM(H86:H90)</f>
        <v>97</v>
      </c>
      <c r="I91" s="346"/>
      <c r="J91" s="346">
        <f>SUM(I91)</f>
        <v>0</v>
      </c>
      <c r="K91" s="346">
        <f>SUM(K86:K90)</f>
        <v>1</v>
      </c>
      <c r="L91" s="346">
        <f>SUM(L86:L90)</f>
        <v>0</v>
      </c>
      <c r="M91" s="346">
        <f>SUM(M86:M90)</f>
        <v>0</v>
      </c>
      <c r="N91" s="346">
        <f>SUM(N86:N90)</f>
        <v>0</v>
      </c>
      <c r="O91" s="346"/>
      <c r="P91" s="347">
        <f>SUM(P86:P90)</f>
        <v>3</v>
      </c>
    </row>
    <row r="92" spans="1:16" ht="15.75" thickBot="1" x14ac:dyDescent="0.3">
      <c r="A92" s="241"/>
      <c r="B92" s="348" t="s">
        <v>136</v>
      </c>
      <c r="C92" s="348"/>
      <c r="D92" s="349">
        <f>SUM(D91,D85,D80,D74,D68,D64,D45,D35,D28)</f>
        <v>1514</v>
      </c>
      <c r="E92" s="350"/>
      <c r="F92" s="350"/>
      <c r="G92" s="351">
        <f>SUM(G85,G80,G74,G68,G64,G45,G35,G28)</f>
        <v>1129</v>
      </c>
      <c r="H92" s="352">
        <f>SUM(H28,H35,H45,H64,H68,H74,H80,H85,H91)</f>
        <v>385</v>
      </c>
      <c r="I92" s="351">
        <f t="shared" ref="I92:N92" si="4">SUM(I91,I85,I80,I74,I68,I64,I45,I35,I28)</f>
        <v>21</v>
      </c>
      <c r="J92" s="351">
        <f t="shared" si="4"/>
        <v>3</v>
      </c>
      <c r="K92" s="352">
        <f t="shared" si="4"/>
        <v>53</v>
      </c>
      <c r="L92" s="349">
        <f t="shared" si="4"/>
        <v>35</v>
      </c>
      <c r="M92" s="349">
        <f t="shared" si="4"/>
        <v>23</v>
      </c>
      <c r="N92" s="349">
        <f t="shared" si="4"/>
        <v>6</v>
      </c>
      <c r="O92" s="353"/>
      <c r="P92" s="354">
        <f>SUM(P91,P85,P80,P74,P68,P64,P45,P35,P28)</f>
        <v>9</v>
      </c>
    </row>
  </sheetData>
  <mergeCells count="10">
    <mergeCell ref="B68:C68"/>
    <mergeCell ref="D3:D4"/>
    <mergeCell ref="F3:F4"/>
    <mergeCell ref="I3:J3"/>
    <mergeCell ref="M3:N3"/>
    <mergeCell ref="O3:O4"/>
    <mergeCell ref="I4:J4"/>
    <mergeCell ref="K4:K5"/>
    <mergeCell ref="L4:L5"/>
    <mergeCell ref="M4:N4"/>
  </mergeCells>
  <pageMargins left="0.25" right="0.25" top="0.75" bottom="0.75" header="0.3" footer="0.3"/>
  <pageSetup paperSize="9" scale="9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2"/>
  <sheetViews>
    <sheetView workbookViewId="0">
      <selection activeCell="D94" sqref="D94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142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customHeight="1" x14ac:dyDescent="0.25">
      <c r="A3" s="9" t="s">
        <v>1</v>
      </c>
      <c r="B3" s="10" t="s">
        <v>2</v>
      </c>
      <c r="C3" s="11" t="s">
        <v>3</v>
      </c>
      <c r="D3" s="12" t="s">
        <v>4</v>
      </c>
      <c r="E3" s="13" t="s">
        <v>5</v>
      </c>
      <c r="F3" s="12" t="s">
        <v>6</v>
      </c>
      <c r="G3" s="14" t="s">
        <v>7</v>
      </c>
      <c r="H3" s="15" t="s">
        <v>8</v>
      </c>
      <c r="I3" s="16" t="s">
        <v>9</v>
      </c>
      <c r="J3" s="17"/>
      <c r="K3" s="18" t="s">
        <v>10</v>
      </c>
      <c r="L3" s="19" t="s">
        <v>9</v>
      </c>
      <c r="M3" s="20" t="s">
        <v>9</v>
      </c>
      <c r="N3" s="21"/>
      <c r="O3" s="22" t="s">
        <v>11</v>
      </c>
      <c r="P3" s="23" t="s">
        <v>12</v>
      </c>
    </row>
    <row r="4" spans="1:71" s="7" customFormat="1" ht="15" customHeight="1" x14ac:dyDescent="0.25">
      <c r="A4" s="24"/>
      <c r="B4" s="25"/>
      <c r="C4" s="26"/>
      <c r="D4" s="27"/>
      <c r="E4" s="28"/>
      <c r="F4" s="27"/>
      <c r="G4" s="26"/>
      <c r="H4" s="29"/>
      <c r="I4" s="30" t="s">
        <v>13</v>
      </c>
      <c r="J4" s="30"/>
      <c r="K4" s="31" t="s">
        <v>14</v>
      </c>
      <c r="L4" s="32" t="s">
        <v>15</v>
      </c>
      <c r="M4" s="33" t="s">
        <v>16</v>
      </c>
      <c r="N4" s="34"/>
      <c r="O4" s="35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46"/>
      <c r="L5" s="47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25</v>
      </c>
      <c r="E6" s="56">
        <v>2</v>
      </c>
      <c r="F6" s="57" t="s">
        <v>22</v>
      </c>
      <c r="G6" s="55">
        <v>25</v>
      </c>
      <c r="H6" s="55"/>
      <c r="I6" s="55"/>
      <c r="J6" s="58"/>
      <c r="K6" s="59">
        <v>2</v>
      </c>
      <c r="L6" s="60"/>
      <c r="M6" s="60"/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23</v>
      </c>
      <c r="E7" s="56">
        <v>2</v>
      </c>
      <c r="F7" s="57" t="s">
        <v>114</v>
      </c>
      <c r="G7" s="55">
        <v>23</v>
      </c>
      <c r="H7" s="55"/>
      <c r="I7" s="55"/>
      <c r="J7" s="58"/>
      <c r="K7" s="65"/>
      <c r="L7" s="60"/>
      <c r="M7" s="60">
        <v>1</v>
      </c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24</v>
      </c>
      <c r="E8" s="56">
        <v>2</v>
      </c>
      <c r="F8" s="57" t="s">
        <v>32</v>
      </c>
      <c r="G8" s="55">
        <v>24</v>
      </c>
      <c r="H8" s="55"/>
      <c r="I8" s="55"/>
      <c r="J8" s="58"/>
      <c r="K8" s="65"/>
      <c r="L8" s="60"/>
      <c r="M8" s="60"/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25</v>
      </c>
      <c r="E9" s="56">
        <v>2</v>
      </c>
      <c r="F9" s="57" t="s">
        <v>22</v>
      </c>
      <c r="G9" s="55">
        <v>25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355">
        <v>41609</v>
      </c>
      <c r="G10" s="73"/>
      <c r="H10" s="71">
        <v>25</v>
      </c>
      <c r="I10" s="73"/>
      <c r="J10" s="73">
        <v>1</v>
      </c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ht="13.5" customHeigh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23</v>
      </c>
      <c r="E13" s="56">
        <v>2</v>
      </c>
      <c r="F13" s="57" t="s">
        <v>114</v>
      </c>
      <c r="G13" s="55">
        <v>23</v>
      </c>
      <c r="H13" s="55"/>
      <c r="I13" s="65">
        <v>1</v>
      </c>
      <c r="J13" s="58"/>
      <c r="K13" s="65">
        <v>2</v>
      </c>
      <c r="L13" s="60"/>
      <c r="M13" s="60"/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24</v>
      </c>
      <c r="E14" s="56">
        <v>2</v>
      </c>
      <c r="F14" s="57" t="s">
        <v>32</v>
      </c>
      <c r="G14" s="55">
        <v>24</v>
      </c>
      <c r="H14" s="55"/>
      <c r="I14" s="65"/>
      <c r="J14" s="58"/>
      <c r="K14" s="65">
        <v>2</v>
      </c>
      <c r="L14" s="60"/>
      <c r="M14" s="60">
        <v>1</v>
      </c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18</v>
      </c>
      <c r="E15" s="80">
        <v>2</v>
      </c>
      <c r="F15" s="81" t="s">
        <v>139</v>
      </c>
      <c r="G15" s="79"/>
      <c r="H15" s="82">
        <v>18</v>
      </c>
      <c r="I15" s="80"/>
      <c r="J15" s="83"/>
      <c r="K15" s="84">
        <v>1</v>
      </c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21</v>
      </c>
      <c r="E16" s="80">
        <v>2</v>
      </c>
      <c r="F16" s="81" t="s">
        <v>37</v>
      </c>
      <c r="G16" s="79"/>
      <c r="H16" s="82">
        <v>21</v>
      </c>
      <c r="I16" s="80"/>
      <c r="J16" s="83"/>
      <c r="K16" s="89"/>
      <c r="L16" s="74">
        <v>1</v>
      </c>
      <c r="M16" s="85"/>
      <c r="N16" s="74">
        <v>1</v>
      </c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25</v>
      </c>
      <c r="E17" s="93">
        <v>2</v>
      </c>
      <c r="F17" s="94" t="s">
        <v>29</v>
      </c>
      <c r="G17" s="92">
        <v>25</v>
      </c>
      <c r="H17" s="92"/>
      <c r="I17" s="95">
        <v>1</v>
      </c>
      <c r="J17" s="96"/>
      <c r="K17" s="95">
        <v>2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24</v>
      </c>
      <c r="E19" s="56">
        <v>2</v>
      </c>
      <c r="F19" s="57" t="s">
        <v>32</v>
      </c>
      <c r="G19" s="55">
        <v>24</v>
      </c>
      <c r="H19" s="55"/>
      <c r="I19" s="59"/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20</v>
      </c>
      <c r="E23" s="114">
        <v>2</v>
      </c>
      <c r="F23" s="115" t="s">
        <v>44</v>
      </c>
      <c r="G23" s="113">
        <v>20</v>
      </c>
      <c r="H23" s="113"/>
      <c r="I23" s="95"/>
      <c r="J23" s="116"/>
      <c r="K23" s="117"/>
      <c r="L23" s="108"/>
      <c r="M23" s="108"/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23</v>
      </c>
      <c r="E24" s="119">
        <v>2</v>
      </c>
      <c r="F24" s="115" t="s">
        <v>49</v>
      </c>
      <c r="G24" s="113">
        <v>23</v>
      </c>
      <c r="H24" s="113"/>
      <c r="I24" s="95"/>
      <c r="J24" s="116"/>
      <c r="K24" s="117"/>
      <c r="L24" s="120">
        <v>1</v>
      </c>
      <c r="M24" s="108"/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22</v>
      </c>
      <c r="E25" s="119">
        <v>2</v>
      </c>
      <c r="F25" s="115" t="s">
        <v>51</v>
      </c>
      <c r="G25" s="113">
        <v>22</v>
      </c>
      <c r="H25" s="113"/>
      <c r="I25" s="95"/>
      <c r="J25" s="116"/>
      <c r="K25" s="95">
        <v>1</v>
      </c>
      <c r="L25" s="108"/>
      <c r="M25" s="108"/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8</v>
      </c>
      <c r="E26" s="119">
        <v>1</v>
      </c>
      <c r="F26" s="115" t="s">
        <v>53</v>
      </c>
      <c r="G26" s="113">
        <v>8</v>
      </c>
      <c r="H26" s="113"/>
      <c r="I26" s="121"/>
      <c r="J26" s="122"/>
      <c r="K26" s="123"/>
      <c r="L26" s="124"/>
      <c r="M26" s="108"/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10</v>
      </c>
      <c r="E27" s="128">
        <v>1</v>
      </c>
      <c r="F27" s="129" t="s">
        <v>143</v>
      </c>
      <c r="G27" s="127"/>
      <c r="H27" s="127">
        <v>10</v>
      </c>
      <c r="I27" s="130"/>
      <c r="J27" s="131"/>
      <c r="K27" s="132"/>
      <c r="L27" s="133"/>
      <c r="M27" s="134"/>
      <c r="N27" s="134">
        <v>1</v>
      </c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v>484</v>
      </c>
      <c r="E28" s="140"/>
      <c r="F28" s="140"/>
      <c r="G28" s="141">
        <v>390</v>
      </c>
      <c r="H28" s="142">
        <v>94</v>
      </c>
      <c r="I28" s="141">
        <v>2</v>
      </c>
      <c r="J28" s="141">
        <v>1</v>
      </c>
      <c r="K28" s="139">
        <v>13</v>
      </c>
      <c r="L28" s="139">
        <v>3</v>
      </c>
      <c r="M28" s="139">
        <v>2</v>
      </c>
      <c r="N28" s="139">
        <v>2</v>
      </c>
      <c r="O28" s="143"/>
      <c r="P28" s="144"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23</v>
      </c>
      <c r="E29" s="119">
        <v>2</v>
      </c>
      <c r="F29" s="57" t="s">
        <v>114</v>
      </c>
      <c r="G29" s="113">
        <v>23</v>
      </c>
      <c r="H29" s="65"/>
      <c r="I29" s="65"/>
      <c r="J29" s="65"/>
      <c r="K29" s="59">
        <v>1</v>
      </c>
      <c r="L29" s="65"/>
      <c r="M29" s="60">
        <v>1</v>
      </c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22</v>
      </c>
      <c r="E31" s="119">
        <v>2</v>
      </c>
      <c r="F31" s="57" t="s">
        <v>51</v>
      </c>
      <c r="G31" s="65">
        <v>22</v>
      </c>
      <c r="H31" s="65"/>
      <c r="I31" s="65"/>
      <c r="J31" s="65"/>
      <c r="K31" s="65">
        <v>2</v>
      </c>
      <c r="L31" s="65"/>
      <c r="M31" s="65">
        <v>1</v>
      </c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23</v>
      </c>
      <c r="E33" s="119">
        <v>2</v>
      </c>
      <c r="F33" s="57" t="s">
        <v>49</v>
      </c>
      <c r="G33" s="65">
        <v>23</v>
      </c>
      <c r="H33" s="65"/>
      <c r="I33" s="65"/>
      <c r="J33" s="65"/>
      <c r="K33" s="65"/>
      <c r="L33" s="65"/>
      <c r="M33" s="65"/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21</v>
      </c>
      <c r="E34" s="119">
        <v>2</v>
      </c>
      <c r="F34" s="57" t="s">
        <v>37</v>
      </c>
      <c r="G34" s="65">
        <v>21</v>
      </c>
      <c r="H34" s="65"/>
      <c r="I34" s="65"/>
      <c r="J34" s="65"/>
      <c r="K34" s="65">
        <v>4</v>
      </c>
      <c r="L34" s="65"/>
      <c r="M34" s="65"/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v>141</v>
      </c>
      <c r="E35" s="140"/>
      <c r="F35" s="140"/>
      <c r="G35" s="139">
        <v>141</v>
      </c>
      <c r="H35" s="139">
        <v>0</v>
      </c>
      <c r="I35" s="141">
        <v>3</v>
      </c>
      <c r="J35" s="141">
        <v>0</v>
      </c>
      <c r="K35" s="139">
        <v>11</v>
      </c>
      <c r="L35" s="139">
        <v>1</v>
      </c>
      <c r="M35" s="139">
        <v>2</v>
      </c>
      <c r="N35" s="139">
        <v>0</v>
      </c>
      <c r="O35" s="143"/>
      <c r="P35" s="144"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21</v>
      </c>
      <c r="E37" s="72">
        <v>1</v>
      </c>
      <c r="F37" s="72">
        <v>21</v>
      </c>
      <c r="G37" s="72"/>
      <c r="H37" s="169" t="s">
        <v>78</v>
      </c>
      <c r="I37" s="71"/>
      <c r="J37" s="71"/>
      <c r="K37" s="72"/>
      <c r="L37" s="170"/>
      <c r="M37" s="171"/>
      <c r="N37" s="74">
        <v>1</v>
      </c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18</v>
      </c>
      <c r="E38" s="72">
        <v>1</v>
      </c>
      <c r="F38" s="72">
        <v>18</v>
      </c>
      <c r="G38" s="72"/>
      <c r="H38" s="169" t="s">
        <v>140</v>
      </c>
      <c r="I38" s="71"/>
      <c r="J38" s="71"/>
      <c r="K38" s="72"/>
      <c r="L38" s="170"/>
      <c r="M38" s="171"/>
      <c r="N38" s="74">
        <v>4</v>
      </c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17</v>
      </c>
      <c r="E39" s="159" t="s">
        <v>67</v>
      </c>
      <c r="F39" s="159" t="s">
        <v>144</v>
      </c>
      <c r="G39" s="160">
        <v>17</v>
      </c>
      <c r="H39" s="160"/>
      <c r="I39" s="161"/>
      <c r="J39" s="161"/>
      <c r="K39" s="162"/>
      <c r="L39" s="163"/>
      <c r="M39" s="164">
        <v>1</v>
      </c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20</v>
      </c>
      <c r="E40" s="72">
        <v>1</v>
      </c>
      <c r="F40" s="72">
        <v>20</v>
      </c>
      <c r="G40" s="73"/>
      <c r="H40" s="71">
        <v>20</v>
      </c>
      <c r="I40" s="176"/>
      <c r="J40" s="71">
        <v>1</v>
      </c>
      <c r="K40" s="71"/>
      <c r="L40" s="84">
        <v>1</v>
      </c>
      <c r="M40" s="73"/>
      <c r="N40" s="71"/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21</v>
      </c>
      <c r="E43" s="181" t="s">
        <v>67</v>
      </c>
      <c r="F43" s="181" t="s">
        <v>78</v>
      </c>
      <c r="G43" s="182">
        <v>21</v>
      </c>
      <c r="H43" s="182"/>
      <c r="I43" s="65"/>
      <c r="J43" s="183"/>
      <c r="K43" s="184"/>
      <c r="L43" s="184"/>
      <c r="M43" s="173"/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v>169</v>
      </c>
      <c r="E45" s="140"/>
      <c r="F45" s="140"/>
      <c r="G45" s="139">
        <v>79</v>
      </c>
      <c r="H45" s="199" t="s">
        <v>145</v>
      </c>
      <c r="I45" s="141">
        <v>2</v>
      </c>
      <c r="J45" s="139">
        <v>2</v>
      </c>
      <c r="K45" s="139">
        <v>0</v>
      </c>
      <c r="L45" s="139">
        <v>1</v>
      </c>
      <c r="M45" s="139">
        <v>1</v>
      </c>
      <c r="N45" s="139">
        <v>5</v>
      </c>
      <c r="O45" s="143"/>
      <c r="P45" s="144"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24</v>
      </c>
      <c r="E47" s="105">
        <v>2</v>
      </c>
      <c r="F47" s="57" t="s">
        <v>32</v>
      </c>
      <c r="G47" s="201">
        <v>24</v>
      </c>
      <c r="H47" s="201"/>
      <c r="I47" s="201"/>
      <c r="J47" s="201"/>
      <c r="K47" s="201">
        <v>2</v>
      </c>
      <c r="L47" s="201"/>
      <c r="M47" s="201">
        <v>1</v>
      </c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21</v>
      </c>
      <c r="E49" s="105">
        <v>2</v>
      </c>
      <c r="F49" s="57" t="s">
        <v>47</v>
      </c>
      <c r="G49" s="201">
        <v>21</v>
      </c>
      <c r="H49" s="201"/>
      <c r="I49" s="201">
        <v>1</v>
      </c>
      <c r="J49" s="201"/>
      <c r="K49" s="201"/>
      <c r="L49" s="201"/>
      <c r="M49" s="201"/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20</v>
      </c>
      <c r="E51" s="72">
        <v>2</v>
      </c>
      <c r="F51" s="81" t="s">
        <v>44</v>
      </c>
      <c r="G51" s="205"/>
      <c r="H51" s="205">
        <v>20</v>
      </c>
      <c r="I51" s="205"/>
      <c r="J51" s="208"/>
      <c r="K51" s="208"/>
      <c r="L51" s="208"/>
      <c r="M51" s="208"/>
      <c r="N51" s="209"/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22</v>
      </c>
      <c r="E53" s="115" t="s">
        <v>92</v>
      </c>
      <c r="F53" s="115" t="s">
        <v>51</v>
      </c>
      <c r="G53" s="173">
        <v>22</v>
      </c>
      <c r="H53" s="173"/>
      <c r="I53" s="183">
        <v>3</v>
      </c>
      <c r="J53" s="163"/>
      <c r="K53" s="65">
        <v>2</v>
      </c>
      <c r="L53" s="65">
        <v>1</v>
      </c>
      <c r="M53" s="164"/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23</v>
      </c>
      <c r="E54" s="106" t="s">
        <v>92</v>
      </c>
      <c r="F54" s="106" t="s">
        <v>114</v>
      </c>
      <c r="G54" s="164">
        <v>23</v>
      </c>
      <c r="H54" s="164"/>
      <c r="I54" s="161">
        <v>1</v>
      </c>
      <c r="J54" s="163"/>
      <c r="K54" s="162"/>
      <c r="L54" s="163"/>
      <c r="M54" s="164"/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18</v>
      </c>
      <c r="E55" s="98" t="s">
        <v>92</v>
      </c>
      <c r="F55" s="98" t="s">
        <v>141</v>
      </c>
      <c r="G55" s="218"/>
      <c r="H55" s="218">
        <v>18</v>
      </c>
      <c r="I55" s="219"/>
      <c r="J55" s="218"/>
      <c r="K55" s="220"/>
      <c r="L55" s="220"/>
      <c r="M55" s="220"/>
      <c r="N55" s="221"/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23</v>
      </c>
      <c r="E56" s="106" t="s">
        <v>92</v>
      </c>
      <c r="F56" s="106" t="s">
        <v>114</v>
      </c>
      <c r="G56" s="161">
        <v>23</v>
      </c>
      <c r="H56" s="164"/>
      <c r="I56" s="161"/>
      <c r="J56" s="161"/>
      <c r="K56" s="162">
        <v>2</v>
      </c>
      <c r="L56" s="164"/>
      <c r="M56" s="164"/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19</v>
      </c>
      <c r="E57" s="106" t="s">
        <v>92</v>
      </c>
      <c r="F57" s="106" t="s">
        <v>95</v>
      </c>
      <c r="G57" s="161">
        <v>19</v>
      </c>
      <c r="H57" s="164"/>
      <c r="I57" s="226">
        <v>3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19</v>
      </c>
      <c r="E58" s="115" t="s">
        <v>92</v>
      </c>
      <c r="F58" s="115" t="s">
        <v>95</v>
      </c>
      <c r="G58" s="183">
        <v>19</v>
      </c>
      <c r="H58" s="173"/>
      <c r="I58" s="183">
        <v>1</v>
      </c>
      <c r="J58" s="183"/>
      <c r="K58" s="173">
        <v>2</v>
      </c>
      <c r="L58" s="173"/>
      <c r="M58" s="173"/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21</v>
      </c>
      <c r="E62" s="115" t="s">
        <v>92</v>
      </c>
      <c r="F62" s="115" t="s">
        <v>47</v>
      </c>
      <c r="G62" s="183">
        <v>21</v>
      </c>
      <c r="H62" s="173"/>
      <c r="I62" s="183">
        <v>1</v>
      </c>
      <c r="J62" s="183"/>
      <c r="K62" s="234"/>
      <c r="L62" s="173"/>
      <c r="M62" s="173"/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16</v>
      </c>
      <c r="E63" s="236">
        <v>2</v>
      </c>
      <c r="F63" s="237" t="s">
        <v>104</v>
      </c>
      <c r="G63" s="238"/>
      <c r="H63" s="238">
        <v>16</v>
      </c>
      <c r="I63" s="238"/>
      <c r="J63" s="238"/>
      <c r="K63" s="238"/>
      <c r="L63" s="238"/>
      <c r="M63" s="238"/>
      <c r="N63" s="238"/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v>346</v>
      </c>
      <c r="E64" s="140"/>
      <c r="F64" s="140"/>
      <c r="G64" s="139">
        <v>283</v>
      </c>
      <c r="H64" s="139">
        <v>63</v>
      </c>
      <c r="I64" s="141">
        <v>11</v>
      </c>
      <c r="J64" s="139">
        <v>0</v>
      </c>
      <c r="K64" s="139">
        <v>15</v>
      </c>
      <c r="L64" s="139">
        <v>2</v>
      </c>
      <c r="M64" s="139">
        <v>1</v>
      </c>
      <c r="N64" s="139">
        <v>0</v>
      </c>
      <c r="O64" s="143"/>
      <c r="P64" s="144"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25</v>
      </c>
      <c r="E65" s="212">
        <v>2</v>
      </c>
      <c r="F65" s="57" t="s">
        <v>22</v>
      </c>
      <c r="G65" s="55">
        <v>25</v>
      </c>
      <c r="H65" s="58"/>
      <c r="I65" s="65"/>
      <c r="J65" s="60"/>
      <c r="K65" s="246">
        <v>2</v>
      </c>
      <c r="L65" s="55"/>
      <c r="M65" s="55"/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20</v>
      </c>
      <c r="E66" s="212">
        <v>2</v>
      </c>
      <c r="F66" s="57" t="s">
        <v>44</v>
      </c>
      <c r="G66" s="65">
        <v>20</v>
      </c>
      <c r="H66" s="58"/>
      <c r="I66" s="65"/>
      <c r="J66" s="60"/>
      <c r="K66" s="248" t="s">
        <v>92</v>
      </c>
      <c r="L66" s="55"/>
      <c r="M66" s="55"/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16</v>
      </c>
      <c r="E67" s="212">
        <v>2</v>
      </c>
      <c r="F67" s="57" t="s">
        <v>104</v>
      </c>
      <c r="G67" s="65">
        <v>16</v>
      </c>
      <c r="H67" s="58"/>
      <c r="I67" s="65"/>
      <c r="J67" s="60"/>
      <c r="K67" s="248" t="s">
        <v>67</v>
      </c>
      <c r="L67" s="55"/>
      <c r="M67" s="55"/>
      <c r="N67" s="65"/>
      <c r="O67" s="58"/>
      <c r="P67" s="252"/>
    </row>
    <row r="68" spans="1:16" ht="15.75" thickBot="1" x14ac:dyDescent="0.3">
      <c r="A68" s="241"/>
      <c r="B68" s="253" t="s">
        <v>56</v>
      </c>
      <c r="C68" s="253"/>
      <c r="D68" s="139">
        <v>61</v>
      </c>
      <c r="E68" s="140"/>
      <c r="F68" s="140"/>
      <c r="G68" s="139">
        <v>61</v>
      </c>
      <c r="H68" s="139">
        <v>0</v>
      </c>
      <c r="I68" s="141">
        <v>0</v>
      </c>
      <c r="J68" s="141">
        <v>0</v>
      </c>
      <c r="K68" s="199" t="s">
        <v>146</v>
      </c>
      <c r="L68" s="139">
        <v>0</v>
      </c>
      <c r="M68" s="139">
        <v>0</v>
      </c>
      <c r="N68" s="139">
        <v>0</v>
      </c>
      <c r="O68" s="143"/>
      <c r="P68" s="144"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25</v>
      </c>
      <c r="E69" s="212">
        <v>2</v>
      </c>
      <c r="F69" s="106" t="s">
        <v>22</v>
      </c>
      <c r="G69" s="201">
        <v>25</v>
      </c>
      <c r="H69" s="164"/>
      <c r="I69" s="161"/>
      <c r="J69" s="161"/>
      <c r="K69" s="162"/>
      <c r="L69" s="164">
        <v>1</v>
      </c>
      <c r="M69" s="164"/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20</v>
      </c>
      <c r="E70" s="72">
        <v>2</v>
      </c>
      <c r="F70" s="81" t="s">
        <v>44</v>
      </c>
      <c r="G70" s="256"/>
      <c r="H70" s="79">
        <v>20</v>
      </c>
      <c r="I70" s="256"/>
      <c r="J70" s="256"/>
      <c r="K70" s="256"/>
      <c r="L70" s="256"/>
      <c r="M70" s="256"/>
      <c r="N70" s="209"/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22</v>
      </c>
      <c r="E72" s="212">
        <v>2</v>
      </c>
      <c r="F72" s="159" t="s">
        <v>51</v>
      </c>
      <c r="G72" s="160">
        <v>22</v>
      </c>
      <c r="H72" s="160"/>
      <c r="I72" s="262"/>
      <c r="J72" s="262"/>
      <c r="K72" s="263">
        <v>1</v>
      </c>
      <c r="L72" s="160"/>
      <c r="M72" s="160">
        <v>1</v>
      </c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18</v>
      </c>
      <c r="E73" s="212">
        <v>2</v>
      </c>
      <c r="F73" s="115" t="s">
        <v>117</v>
      </c>
      <c r="G73" s="173">
        <v>18</v>
      </c>
      <c r="H73" s="164"/>
      <c r="I73" s="161"/>
      <c r="J73" s="161"/>
      <c r="K73" s="162"/>
      <c r="L73" s="164">
        <v>1</v>
      </c>
      <c r="M73" s="164"/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v>108</v>
      </c>
      <c r="E74" s="140"/>
      <c r="F74" s="140"/>
      <c r="G74" s="139">
        <v>88</v>
      </c>
      <c r="H74" s="139">
        <v>20</v>
      </c>
      <c r="I74" s="141">
        <v>0</v>
      </c>
      <c r="J74" s="141">
        <v>0</v>
      </c>
      <c r="K74" s="139">
        <v>2</v>
      </c>
      <c r="L74" s="139">
        <v>4</v>
      </c>
      <c r="M74" s="139">
        <v>1</v>
      </c>
      <c r="N74" s="266">
        <v>0</v>
      </c>
      <c r="O74" s="267"/>
      <c r="P74" s="144"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24</v>
      </c>
      <c r="E77" s="212">
        <v>2</v>
      </c>
      <c r="F77" s="106" t="s">
        <v>32</v>
      </c>
      <c r="G77" s="164">
        <v>24</v>
      </c>
      <c r="H77" s="163"/>
      <c r="I77" s="161"/>
      <c r="J77" s="270"/>
      <c r="K77" s="162">
        <v>2</v>
      </c>
      <c r="L77" s="272"/>
      <c r="M77" s="258"/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v>113</v>
      </c>
      <c r="E80" s="140"/>
      <c r="F80" s="140"/>
      <c r="G80" s="139">
        <v>90</v>
      </c>
      <c r="H80" s="139">
        <v>23</v>
      </c>
      <c r="I80" s="141">
        <v>0</v>
      </c>
      <c r="J80" s="141">
        <v>0</v>
      </c>
      <c r="K80" s="139">
        <v>6</v>
      </c>
      <c r="L80" s="139">
        <v>2</v>
      </c>
      <c r="M80" s="139">
        <v>0</v>
      </c>
      <c r="N80" s="266">
        <v>0</v>
      </c>
      <c r="O80" s="267"/>
      <c r="P80" s="144"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>
        <v>1</v>
      </c>
      <c r="F82" s="72">
        <v>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2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v>23</v>
      </c>
      <c r="E85" s="140"/>
      <c r="F85" s="140"/>
      <c r="G85" s="139">
        <v>19</v>
      </c>
      <c r="H85" s="139">
        <v>4</v>
      </c>
      <c r="I85" s="141">
        <v>2</v>
      </c>
      <c r="J85" s="141">
        <v>0</v>
      </c>
      <c r="K85" s="139">
        <v>1</v>
      </c>
      <c r="L85" s="139">
        <v>23</v>
      </c>
      <c r="M85" s="139">
        <v>0</v>
      </c>
      <c r="N85" s="266">
        <v>0</v>
      </c>
      <c r="O85" s="267"/>
      <c r="P85" s="144">
        <v>0</v>
      </c>
    </row>
    <row r="86" spans="1:16" ht="23.45" customHeight="1" x14ac:dyDescent="0.25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x14ac:dyDescent="0.25">
      <c r="A87" s="244">
        <v>2</v>
      </c>
      <c r="B87" s="323"/>
      <c r="C87" s="302" t="s">
        <v>131</v>
      </c>
      <c r="D87" s="71">
        <v>22</v>
      </c>
      <c r="E87" s="324">
        <v>1</v>
      </c>
      <c r="F87" s="324">
        <v>22</v>
      </c>
      <c r="G87" s="325"/>
      <c r="H87" s="325">
        <v>22</v>
      </c>
      <c r="I87" s="326"/>
      <c r="J87" s="326"/>
      <c r="K87" s="327"/>
      <c r="L87" s="327"/>
      <c r="M87" s="327"/>
      <c r="N87" s="328"/>
      <c r="O87" s="329"/>
      <c r="P87" s="330">
        <v>1</v>
      </c>
    </row>
    <row r="88" spans="1:16" x14ac:dyDescent="0.25">
      <c r="A88" s="244">
        <v>3</v>
      </c>
      <c r="B88" s="323"/>
      <c r="C88" s="302" t="s">
        <v>132</v>
      </c>
      <c r="D88" s="71">
        <v>13</v>
      </c>
      <c r="E88" s="72">
        <v>1</v>
      </c>
      <c r="F88" s="72">
        <v>13</v>
      </c>
      <c r="G88" s="205"/>
      <c r="H88" s="205">
        <v>13</v>
      </c>
      <c r="I88" s="219"/>
      <c r="J88" s="219"/>
      <c r="K88" s="218"/>
      <c r="L88" s="218"/>
      <c r="M88" s="218"/>
      <c r="N88" s="331"/>
      <c r="O88" s="332"/>
      <c r="P88" s="330"/>
    </row>
    <row r="89" spans="1:16" x14ac:dyDescent="0.25">
      <c r="A89" s="244">
        <v>4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244">
        <v>5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v>97</v>
      </c>
      <c r="E91" s="346"/>
      <c r="F91" s="346"/>
      <c r="G91" s="346"/>
      <c r="H91" s="346">
        <v>97</v>
      </c>
      <c r="I91" s="346"/>
      <c r="J91" s="346">
        <v>0</v>
      </c>
      <c r="K91" s="346">
        <v>1</v>
      </c>
      <c r="L91" s="346">
        <v>0</v>
      </c>
      <c r="M91" s="346">
        <v>0</v>
      </c>
      <c r="N91" s="346">
        <v>0</v>
      </c>
      <c r="O91" s="346"/>
      <c r="P91" s="347">
        <v>3</v>
      </c>
    </row>
    <row r="92" spans="1:16" ht="15.75" thickBot="1" x14ac:dyDescent="0.3">
      <c r="A92" s="241"/>
      <c r="B92" s="348" t="s">
        <v>136</v>
      </c>
      <c r="C92" s="348"/>
      <c r="D92" s="349">
        <v>1542</v>
      </c>
      <c r="E92" s="350"/>
      <c r="F92" s="350"/>
      <c r="G92" s="351">
        <v>1151</v>
      </c>
      <c r="H92" s="352" t="s">
        <v>147</v>
      </c>
      <c r="I92" s="351">
        <v>20</v>
      </c>
      <c r="J92" s="351">
        <v>3</v>
      </c>
      <c r="K92" s="352" t="s">
        <v>148</v>
      </c>
      <c r="L92" s="349">
        <v>36</v>
      </c>
      <c r="M92" s="349">
        <v>7</v>
      </c>
      <c r="N92" s="349">
        <v>7</v>
      </c>
      <c r="O92" s="353"/>
      <c r="P92" s="354">
        <v>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2"/>
  <sheetViews>
    <sheetView workbookViewId="0">
      <selection activeCell="AE24" sqref="AE24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138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x14ac:dyDescent="0.25">
      <c r="A3" s="9" t="s">
        <v>1</v>
      </c>
      <c r="B3" s="10" t="s">
        <v>2</v>
      </c>
      <c r="C3" s="11" t="s">
        <v>3</v>
      </c>
      <c r="D3" s="358" t="s">
        <v>4</v>
      </c>
      <c r="E3" s="13" t="s">
        <v>5</v>
      </c>
      <c r="F3" s="358" t="s">
        <v>6</v>
      </c>
      <c r="G3" s="14" t="s">
        <v>7</v>
      </c>
      <c r="H3" s="15" t="s">
        <v>8</v>
      </c>
      <c r="I3" s="360" t="s">
        <v>9</v>
      </c>
      <c r="J3" s="361"/>
      <c r="K3" s="18" t="s">
        <v>10</v>
      </c>
      <c r="L3" s="19" t="s">
        <v>9</v>
      </c>
      <c r="M3" s="362" t="s">
        <v>9</v>
      </c>
      <c r="N3" s="363"/>
      <c r="O3" s="364" t="s">
        <v>11</v>
      </c>
      <c r="P3" s="23" t="s">
        <v>12</v>
      </c>
    </row>
    <row r="4" spans="1:71" s="7" customFormat="1" x14ac:dyDescent="0.25">
      <c r="A4" s="24"/>
      <c r="B4" s="25"/>
      <c r="C4" s="26"/>
      <c r="D4" s="359"/>
      <c r="E4" s="28"/>
      <c r="F4" s="359"/>
      <c r="G4" s="26"/>
      <c r="H4" s="29"/>
      <c r="I4" s="366" t="s">
        <v>13</v>
      </c>
      <c r="J4" s="366"/>
      <c r="K4" s="367" t="s">
        <v>14</v>
      </c>
      <c r="L4" s="369" t="s">
        <v>15</v>
      </c>
      <c r="M4" s="371" t="s">
        <v>16</v>
      </c>
      <c r="N4" s="372"/>
      <c r="O4" s="365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368"/>
      <c r="L5" s="370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25</v>
      </c>
      <c r="E6" s="56">
        <v>2</v>
      </c>
      <c r="F6" s="57" t="s">
        <v>22</v>
      </c>
      <c r="G6" s="55">
        <v>25</v>
      </c>
      <c r="H6" s="55"/>
      <c r="I6" s="55"/>
      <c r="J6" s="58"/>
      <c r="K6" s="59">
        <v>2</v>
      </c>
      <c r="L6" s="60"/>
      <c r="M6" s="60"/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24</v>
      </c>
      <c r="E7" s="56">
        <v>2</v>
      </c>
      <c r="F7" s="57" t="s">
        <v>32</v>
      </c>
      <c r="G7" s="55">
        <v>24</v>
      </c>
      <c r="H7" s="55"/>
      <c r="I7" s="55"/>
      <c r="J7" s="58"/>
      <c r="K7" s="65"/>
      <c r="L7" s="60"/>
      <c r="M7" s="60">
        <v>1</v>
      </c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24</v>
      </c>
      <c r="E8" s="56">
        <v>2</v>
      </c>
      <c r="F8" s="57" t="s">
        <v>32</v>
      </c>
      <c r="G8" s="55">
        <v>24</v>
      </c>
      <c r="H8" s="55"/>
      <c r="I8" s="55"/>
      <c r="J8" s="58"/>
      <c r="K8" s="65"/>
      <c r="L8" s="60"/>
      <c r="M8" s="60"/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25</v>
      </c>
      <c r="E9" s="56">
        <v>2</v>
      </c>
      <c r="F9" s="57" t="s">
        <v>22</v>
      </c>
      <c r="G9" s="55">
        <v>25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72" t="s">
        <v>22</v>
      </c>
      <c r="G10" s="73"/>
      <c r="H10" s="71">
        <v>25</v>
      </c>
      <c r="I10" s="73"/>
      <c r="J10" s="73"/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ht="13.5" customHeigh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23</v>
      </c>
      <c r="E13" s="56">
        <v>2</v>
      </c>
      <c r="F13" s="57" t="s">
        <v>114</v>
      </c>
      <c r="G13" s="55">
        <v>23</v>
      </c>
      <c r="H13" s="55"/>
      <c r="I13" s="65">
        <v>1</v>
      </c>
      <c r="J13" s="58"/>
      <c r="K13" s="65">
        <v>2</v>
      </c>
      <c r="L13" s="60"/>
      <c r="M13" s="60">
        <v>1</v>
      </c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25</v>
      </c>
      <c r="E14" s="56">
        <v>2</v>
      </c>
      <c r="F14" s="57" t="s">
        <v>29</v>
      </c>
      <c r="G14" s="55">
        <v>25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18</v>
      </c>
      <c r="E15" s="80">
        <v>2</v>
      </c>
      <c r="F15" s="81" t="s">
        <v>139</v>
      </c>
      <c r="G15" s="79"/>
      <c r="H15" s="82">
        <v>18</v>
      </c>
      <c r="I15" s="80"/>
      <c r="J15" s="83"/>
      <c r="K15" s="84">
        <v>1</v>
      </c>
      <c r="L15" s="85"/>
      <c r="M15" s="85"/>
      <c r="N15" s="86">
        <v>1</v>
      </c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22</v>
      </c>
      <c r="E16" s="80">
        <v>2</v>
      </c>
      <c r="F16" s="81" t="s">
        <v>51</v>
      </c>
      <c r="G16" s="79"/>
      <c r="H16" s="82">
        <v>22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25</v>
      </c>
      <c r="E17" s="93">
        <v>2</v>
      </c>
      <c r="F17" s="94" t="s">
        <v>29</v>
      </c>
      <c r="G17" s="92">
        <v>25</v>
      </c>
      <c r="H17" s="92"/>
      <c r="I17" s="95">
        <v>1</v>
      </c>
      <c r="J17" s="96"/>
      <c r="K17" s="95">
        <v>2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24</v>
      </c>
      <c r="E19" s="56">
        <v>2</v>
      </c>
      <c r="F19" s="57" t="s">
        <v>32</v>
      </c>
      <c r="G19" s="55">
        <v>24</v>
      </c>
      <c r="H19" s="55"/>
      <c r="I19" s="59"/>
      <c r="J19" s="97"/>
      <c r="K19" s="65"/>
      <c r="L19" s="60"/>
      <c r="M19" s="60">
        <v>1</v>
      </c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20</v>
      </c>
      <c r="E23" s="114">
        <v>2</v>
      </c>
      <c r="F23" s="115" t="s">
        <v>44</v>
      </c>
      <c r="G23" s="113">
        <v>20</v>
      </c>
      <c r="H23" s="113"/>
      <c r="I23" s="95"/>
      <c r="J23" s="116"/>
      <c r="K23" s="117"/>
      <c r="L23" s="108"/>
      <c r="M23" s="108"/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23</v>
      </c>
      <c r="E24" s="119">
        <v>2</v>
      </c>
      <c r="F24" s="115" t="s">
        <v>49</v>
      </c>
      <c r="G24" s="113">
        <v>23</v>
      </c>
      <c r="H24" s="113"/>
      <c r="I24" s="95"/>
      <c r="J24" s="116"/>
      <c r="K24" s="117"/>
      <c r="L24" s="120">
        <v>1</v>
      </c>
      <c r="M24" s="108"/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22</v>
      </c>
      <c r="E25" s="119">
        <v>2</v>
      </c>
      <c r="F25" s="115" t="s">
        <v>51</v>
      </c>
      <c r="G25" s="113">
        <v>22</v>
      </c>
      <c r="H25" s="113"/>
      <c r="I25" s="95"/>
      <c r="J25" s="116"/>
      <c r="K25" s="95">
        <v>1</v>
      </c>
      <c r="L25" s="108"/>
      <c r="M25" s="108"/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8</v>
      </c>
      <c r="E26" s="119">
        <v>1</v>
      </c>
      <c r="F26" s="115" t="s">
        <v>53</v>
      </c>
      <c r="G26" s="113">
        <v>8</v>
      </c>
      <c r="H26" s="113"/>
      <c r="I26" s="121"/>
      <c r="J26" s="122"/>
      <c r="K26" s="123"/>
      <c r="L26" s="124"/>
      <c r="M26" s="108"/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11</v>
      </c>
      <c r="E27" s="128">
        <v>1</v>
      </c>
      <c r="F27" s="129" t="s">
        <v>82</v>
      </c>
      <c r="G27" s="127"/>
      <c r="H27" s="127">
        <v>11</v>
      </c>
      <c r="I27" s="130"/>
      <c r="J27" s="131"/>
      <c r="K27" s="132"/>
      <c r="L27" s="133"/>
      <c r="M27" s="134"/>
      <c r="N27" s="134"/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f>SUM(D6:D27)</f>
        <v>488</v>
      </c>
      <c r="E28" s="140"/>
      <c r="F28" s="140"/>
      <c r="G28" s="141">
        <f t="shared" ref="G28:N28" si="0">SUM(G6:G27)</f>
        <v>392</v>
      </c>
      <c r="H28" s="142">
        <f t="shared" si="0"/>
        <v>96</v>
      </c>
      <c r="I28" s="141">
        <f t="shared" si="0"/>
        <v>2</v>
      </c>
      <c r="J28" s="141">
        <f t="shared" si="0"/>
        <v>0</v>
      </c>
      <c r="K28" s="139">
        <f t="shared" si="0"/>
        <v>13</v>
      </c>
      <c r="L28" s="139">
        <f t="shared" si="0"/>
        <v>3</v>
      </c>
      <c r="M28" s="139">
        <f t="shared" si="0"/>
        <v>3</v>
      </c>
      <c r="N28" s="139">
        <f t="shared" si="0"/>
        <v>1</v>
      </c>
      <c r="O28" s="143"/>
      <c r="P28" s="144">
        <f>SUM(P6:P27)</f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24</v>
      </c>
      <c r="E29" s="119">
        <v>2</v>
      </c>
      <c r="F29" s="57" t="s">
        <v>32</v>
      </c>
      <c r="G29" s="113">
        <v>24</v>
      </c>
      <c r="H29" s="65"/>
      <c r="I29" s="65"/>
      <c r="J29" s="65"/>
      <c r="K29" s="59">
        <v>1</v>
      </c>
      <c r="L29" s="65"/>
      <c r="M29" s="60"/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23</v>
      </c>
      <c r="E31" s="119">
        <v>2</v>
      </c>
      <c r="F31" s="57" t="s">
        <v>114</v>
      </c>
      <c r="G31" s="65">
        <v>23</v>
      </c>
      <c r="H31" s="65"/>
      <c r="I31" s="65"/>
      <c r="J31" s="65"/>
      <c r="K31" s="65">
        <v>2</v>
      </c>
      <c r="L31" s="65"/>
      <c r="M31" s="65"/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23</v>
      </c>
      <c r="E33" s="119">
        <v>2</v>
      </c>
      <c r="F33" s="57" t="s">
        <v>49</v>
      </c>
      <c r="G33" s="65">
        <v>23</v>
      </c>
      <c r="H33" s="65"/>
      <c r="I33" s="65"/>
      <c r="J33" s="65"/>
      <c r="K33" s="65"/>
      <c r="L33" s="65"/>
      <c r="M33" s="65"/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21</v>
      </c>
      <c r="E34" s="119">
        <v>2</v>
      </c>
      <c r="F34" s="57" t="s">
        <v>37</v>
      </c>
      <c r="G34" s="65">
        <v>21</v>
      </c>
      <c r="H34" s="65"/>
      <c r="I34" s="65"/>
      <c r="J34" s="65"/>
      <c r="K34" s="65">
        <v>4</v>
      </c>
      <c r="L34" s="65"/>
      <c r="M34" s="65"/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f>SUM(D29:D34)</f>
        <v>143</v>
      </c>
      <c r="E35" s="140"/>
      <c r="F35" s="140"/>
      <c r="G35" s="139">
        <f>SUM(G29:G34)</f>
        <v>143</v>
      </c>
      <c r="H35" s="139">
        <f>SUM(H33:H34)</f>
        <v>0</v>
      </c>
      <c r="I35" s="141">
        <f>SUM(I29:I34)</f>
        <v>3</v>
      </c>
      <c r="J35" s="141">
        <f>SUM(J33:J34)</f>
        <v>0</v>
      </c>
      <c r="K35" s="139">
        <f>SUM(K29:K34)</f>
        <v>11</v>
      </c>
      <c r="L35" s="139">
        <f>SUM(L29:L34)</f>
        <v>1</v>
      </c>
      <c r="M35" s="139">
        <f>SUM(M29:M34)</f>
        <v>0</v>
      </c>
      <c r="N35" s="139">
        <f>SUM(N33:N34)</f>
        <v>0</v>
      </c>
      <c r="O35" s="143"/>
      <c r="P35" s="144">
        <f>SUM(P29:P34)</f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22</v>
      </c>
      <c r="E37" s="72">
        <v>1</v>
      </c>
      <c r="F37" s="72">
        <v>22</v>
      </c>
      <c r="G37" s="72"/>
      <c r="H37" s="169" t="s">
        <v>70</v>
      </c>
      <c r="I37" s="71"/>
      <c r="J37" s="71"/>
      <c r="K37" s="72"/>
      <c r="L37" s="170"/>
      <c r="M37" s="171"/>
      <c r="N37" s="74"/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22</v>
      </c>
      <c r="E38" s="72">
        <v>1</v>
      </c>
      <c r="F38" s="72">
        <v>22</v>
      </c>
      <c r="G38" s="72"/>
      <c r="H38" s="169" t="s">
        <v>70</v>
      </c>
      <c r="I38" s="71"/>
      <c r="J38" s="71"/>
      <c r="K38" s="72"/>
      <c r="L38" s="170"/>
      <c r="M38" s="171"/>
      <c r="N38" s="74"/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18</v>
      </c>
      <c r="E39" s="159" t="s">
        <v>67</v>
      </c>
      <c r="F39" s="159" t="s">
        <v>140</v>
      </c>
      <c r="G39" s="160">
        <v>18</v>
      </c>
      <c r="H39" s="160"/>
      <c r="I39" s="161"/>
      <c r="J39" s="161"/>
      <c r="K39" s="162"/>
      <c r="L39" s="163"/>
      <c r="M39" s="164"/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20</v>
      </c>
      <c r="E40" s="72">
        <v>1</v>
      </c>
      <c r="F40" s="72">
        <v>20</v>
      </c>
      <c r="G40" s="73"/>
      <c r="H40" s="71">
        <v>20</v>
      </c>
      <c r="I40" s="176"/>
      <c r="J40" s="71">
        <v>1</v>
      </c>
      <c r="K40" s="71"/>
      <c r="L40" s="84">
        <v>1</v>
      </c>
      <c r="M40" s="73"/>
      <c r="N40" s="71">
        <v>1</v>
      </c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20</v>
      </c>
      <c r="E43" s="181" t="s">
        <v>67</v>
      </c>
      <c r="F43" s="181" t="s">
        <v>68</v>
      </c>
      <c r="G43" s="182">
        <v>20</v>
      </c>
      <c r="H43" s="182"/>
      <c r="I43" s="65"/>
      <c r="J43" s="183"/>
      <c r="K43" s="184"/>
      <c r="L43" s="184"/>
      <c r="M43" s="173"/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f>SUM(D36:D44)</f>
        <v>174</v>
      </c>
      <c r="E45" s="140"/>
      <c r="F45" s="140"/>
      <c r="G45" s="139">
        <f>SUM(G36:G44)</f>
        <v>79</v>
      </c>
      <c r="H45" s="199">
        <f>SUM(H36+H37+H38+H39+H40+H41+H42+H43+H44)</f>
        <v>95</v>
      </c>
      <c r="I45" s="141">
        <f>SUM(I36:I44)</f>
        <v>2</v>
      </c>
      <c r="J45" s="139">
        <f>SUM(J36:J43)</f>
        <v>2</v>
      </c>
      <c r="K45" s="139">
        <f>SUM(K36:K43)</f>
        <v>0</v>
      </c>
      <c r="L45" s="139">
        <f>SUM(L36:L43)</f>
        <v>1</v>
      </c>
      <c r="M45" s="139">
        <f>SUM(M36:M43)</f>
        <v>0</v>
      </c>
      <c r="N45" s="139">
        <f>SUM(N36:N44)</f>
        <v>1</v>
      </c>
      <c r="O45" s="143"/>
      <c r="P45" s="144">
        <f>SUM(P36:P43)</f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25</v>
      </c>
      <c r="E47" s="105">
        <v>2</v>
      </c>
      <c r="F47" s="57" t="s">
        <v>22</v>
      </c>
      <c r="G47" s="201">
        <v>25</v>
      </c>
      <c r="H47" s="201"/>
      <c r="I47" s="201"/>
      <c r="J47" s="201"/>
      <c r="K47" s="201">
        <v>2</v>
      </c>
      <c r="L47" s="201"/>
      <c r="M47" s="201"/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21</v>
      </c>
      <c r="E49" s="105">
        <v>2</v>
      </c>
      <c r="F49" s="57" t="s">
        <v>47</v>
      </c>
      <c r="G49" s="201">
        <v>21</v>
      </c>
      <c r="H49" s="201"/>
      <c r="I49" s="201">
        <v>1</v>
      </c>
      <c r="J49" s="201"/>
      <c r="K49" s="201"/>
      <c r="L49" s="201"/>
      <c r="M49" s="201"/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20</v>
      </c>
      <c r="E51" s="72">
        <v>2</v>
      </c>
      <c r="F51" s="81" t="s">
        <v>44</v>
      </c>
      <c r="G51" s="205"/>
      <c r="H51" s="205">
        <v>20</v>
      </c>
      <c r="I51" s="205"/>
      <c r="J51" s="208"/>
      <c r="K51" s="208"/>
      <c r="L51" s="208"/>
      <c r="M51" s="208"/>
      <c r="N51" s="209"/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22</v>
      </c>
      <c r="E53" s="115" t="s">
        <v>92</v>
      </c>
      <c r="F53" s="115" t="s">
        <v>51</v>
      </c>
      <c r="G53" s="173">
        <v>22</v>
      </c>
      <c r="H53" s="173"/>
      <c r="I53" s="183">
        <v>3</v>
      </c>
      <c r="J53" s="163"/>
      <c r="K53" s="65">
        <v>2</v>
      </c>
      <c r="L53" s="65">
        <v>1</v>
      </c>
      <c r="M53" s="164"/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23</v>
      </c>
      <c r="E54" s="106" t="s">
        <v>92</v>
      </c>
      <c r="F54" s="106" t="s">
        <v>114</v>
      </c>
      <c r="G54" s="164">
        <v>23</v>
      </c>
      <c r="H54" s="164"/>
      <c r="I54" s="161"/>
      <c r="J54" s="163"/>
      <c r="K54" s="162"/>
      <c r="L54" s="163"/>
      <c r="M54" s="164"/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18</v>
      </c>
      <c r="E55" s="98" t="s">
        <v>92</v>
      </c>
      <c r="F55" s="98" t="s">
        <v>141</v>
      </c>
      <c r="G55" s="218"/>
      <c r="H55" s="218">
        <v>18</v>
      </c>
      <c r="I55" s="219"/>
      <c r="J55" s="218"/>
      <c r="K55" s="220"/>
      <c r="L55" s="220"/>
      <c r="M55" s="220"/>
      <c r="N55" s="221">
        <v>1</v>
      </c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23</v>
      </c>
      <c r="E56" s="106" t="s">
        <v>92</v>
      </c>
      <c r="F56" s="106" t="s">
        <v>114</v>
      </c>
      <c r="G56" s="161">
        <v>23</v>
      </c>
      <c r="H56" s="164"/>
      <c r="I56" s="161"/>
      <c r="J56" s="161"/>
      <c r="K56" s="162">
        <v>2</v>
      </c>
      <c r="L56" s="164"/>
      <c r="M56" s="164"/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19</v>
      </c>
      <c r="E57" s="106" t="s">
        <v>92</v>
      </c>
      <c r="F57" s="106" t="s">
        <v>95</v>
      </c>
      <c r="G57" s="161">
        <v>19</v>
      </c>
      <c r="H57" s="164"/>
      <c r="I57" s="226">
        <v>2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19</v>
      </c>
      <c r="E58" s="115" t="s">
        <v>92</v>
      </c>
      <c r="F58" s="115" t="s">
        <v>95</v>
      </c>
      <c r="G58" s="183">
        <v>19</v>
      </c>
      <c r="H58" s="173"/>
      <c r="I58" s="183">
        <v>1</v>
      </c>
      <c r="J58" s="183"/>
      <c r="K58" s="173">
        <v>2</v>
      </c>
      <c r="L58" s="173"/>
      <c r="M58" s="173"/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21</v>
      </c>
      <c r="E62" s="115" t="s">
        <v>92</v>
      </c>
      <c r="F62" s="115" t="s">
        <v>47</v>
      </c>
      <c r="G62" s="183">
        <v>21</v>
      </c>
      <c r="H62" s="173"/>
      <c r="I62" s="183">
        <v>1</v>
      </c>
      <c r="J62" s="183"/>
      <c r="K62" s="234"/>
      <c r="L62" s="173"/>
      <c r="M62" s="173"/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16</v>
      </c>
      <c r="E63" s="236">
        <v>2</v>
      </c>
      <c r="F63" s="237" t="s">
        <v>104</v>
      </c>
      <c r="G63" s="238"/>
      <c r="H63" s="238">
        <v>16</v>
      </c>
      <c r="I63" s="238"/>
      <c r="J63" s="238"/>
      <c r="K63" s="238"/>
      <c r="L63" s="238"/>
      <c r="M63" s="238"/>
      <c r="N63" s="238"/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f>SUM(D46:D63)</f>
        <v>347</v>
      </c>
      <c r="E64" s="140"/>
      <c r="F64" s="140"/>
      <c r="G64" s="139">
        <f t="shared" ref="G64:N64" si="1">SUM(G46:G63)</f>
        <v>284</v>
      </c>
      <c r="H64" s="139">
        <f t="shared" si="1"/>
        <v>63</v>
      </c>
      <c r="I64" s="141">
        <f t="shared" si="1"/>
        <v>9</v>
      </c>
      <c r="J64" s="139">
        <f t="shared" si="1"/>
        <v>0</v>
      </c>
      <c r="K64" s="139">
        <f t="shared" si="1"/>
        <v>15</v>
      </c>
      <c r="L64" s="139">
        <f t="shared" si="1"/>
        <v>2</v>
      </c>
      <c r="M64" s="139">
        <f t="shared" si="1"/>
        <v>0</v>
      </c>
      <c r="N64" s="139">
        <f t="shared" si="1"/>
        <v>1</v>
      </c>
      <c r="O64" s="143"/>
      <c r="P64" s="144">
        <f>SUM(P46:P63)</f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25</v>
      </c>
      <c r="E65" s="212">
        <v>2</v>
      </c>
      <c r="F65" s="57" t="s">
        <v>22</v>
      </c>
      <c r="G65" s="55">
        <v>25</v>
      </c>
      <c r="H65" s="58"/>
      <c r="I65" s="65"/>
      <c r="J65" s="60"/>
      <c r="K65" s="246">
        <v>2</v>
      </c>
      <c r="L65" s="55"/>
      <c r="M65" s="55"/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20</v>
      </c>
      <c r="E66" s="212">
        <v>2</v>
      </c>
      <c r="F66" s="57" t="s">
        <v>44</v>
      </c>
      <c r="G66" s="65">
        <v>20</v>
      </c>
      <c r="H66" s="58"/>
      <c r="I66" s="65"/>
      <c r="J66" s="60"/>
      <c r="K66" s="248" t="s">
        <v>92</v>
      </c>
      <c r="L66" s="55"/>
      <c r="M66" s="55"/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16</v>
      </c>
      <c r="E67" s="212">
        <v>2</v>
      </c>
      <c r="F67" s="57" t="s">
        <v>104</v>
      </c>
      <c r="G67" s="65">
        <v>16</v>
      </c>
      <c r="H67" s="58"/>
      <c r="I67" s="65"/>
      <c r="J67" s="60"/>
      <c r="K67" s="248" t="s">
        <v>67</v>
      </c>
      <c r="L67" s="55"/>
      <c r="M67" s="55"/>
      <c r="N67" s="65"/>
      <c r="O67" s="58"/>
      <c r="P67" s="252"/>
    </row>
    <row r="68" spans="1:16" ht="15.75" thickBot="1" x14ac:dyDescent="0.3">
      <c r="A68" s="241"/>
      <c r="B68" s="357" t="s">
        <v>56</v>
      </c>
      <c r="C68" s="357"/>
      <c r="D68" s="139">
        <f>SUM(D65:D67)</f>
        <v>61</v>
      </c>
      <c r="E68" s="140"/>
      <c r="F68" s="140"/>
      <c r="G68" s="139">
        <f>SUM(G65:G67)</f>
        <v>61</v>
      </c>
      <c r="H68" s="139">
        <f t="shared" ref="H68:N68" si="2">SUM(H65:H67)</f>
        <v>0</v>
      </c>
      <c r="I68" s="141">
        <f>SUM(I65:I67)</f>
        <v>0</v>
      </c>
      <c r="J68" s="141">
        <f t="shared" si="2"/>
        <v>0</v>
      </c>
      <c r="K68" s="199">
        <f>SUM(K65+K66+K67)</f>
        <v>5</v>
      </c>
      <c r="L68" s="139">
        <f t="shared" si="2"/>
        <v>0</v>
      </c>
      <c r="M68" s="139">
        <f t="shared" si="2"/>
        <v>0</v>
      </c>
      <c r="N68" s="139">
        <f t="shared" si="2"/>
        <v>0</v>
      </c>
      <c r="O68" s="143"/>
      <c r="P68" s="144">
        <f>SUM(P65:P67)</f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25</v>
      </c>
      <c r="E69" s="212">
        <v>2</v>
      </c>
      <c r="F69" s="106" t="s">
        <v>22</v>
      </c>
      <c r="G69" s="201">
        <v>25</v>
      </c>
      <c r="H69" s="164"/>
      <c r="I69" s="161"/>
      <c r="J69" s="161"/>
      <c r="K69" s="162"/>
      <c r="L69" s="164">
        <v>1</v>
      </c>
      <c r="M69" s="164"/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20</v>
      </c>
      <c r="E70" s="72">
        <v>2</v>
      </c>
      <c r="F70" s="81" t="s">
        <v>44</v>
      </c>
      <c r="G70" s="256"/>
      <c r="H70" s="79">
        <v>20</v>
      </c>
      <c r="I70" s="256"/>
      <c r="J70" s="256"/>
      <c r="K70" s="256"/>
      <c r="L70" s="256"/>
      <c r="M70" s="256"/>
      <c r="N70" s="209"/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23</v>
      </c>
      <c r="E72" s="212">
        <v>2</v>
      </c>
      <c r="F72" s="159" t="s">
        <v>49</v>
      </c>
      <c r="G72" s="160">
        <v>23</v>
      </c>
      <c r="H72" s="160"/>
      <c r="I72" s="262"/>
      <c r="J72" s="262"/>
      <c r="K72" s="263">
        <v>1</v>
      </c>
      <c r="L72" s="160"/>
      <c r="M72" s="160"/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18</v>
      </c>
      <c r="E73" s="212">
        <v>2</v>
      </c>
      <c r="F73" s="115" t="s">
        <v>117</v>
      </c>
      <c r="G73" s="173">
        <v>18</v>
      </c>
      <c r="H73" s="164"/>
      <c r="I73" s="161"/>
      <c r="J73" s="161"/>
      <c r="K73" s="162"/>
      <c r="L73" s="164">
        <v>1</v>
      </c>
      <c r="M73" s="164"/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f>SUM(D69:D73)</f>
        <v>109</v>
      </c>
      <c r="E74" s="140"/>
      <c r="F74" s="140"/>
      <c r="G74" s="139">
        <f>SUM(G69:G73)</f>
        <v>89</v>
      </c>
      <c r="H74" s="139">
        <f t="shared" ref="H74:N74" si="3">SUM(H69:H73)</f>
        <v>20</v>
      </c>
      <c r="I74" s="141">
        <f>SUM(I69:I73)</f>
        <v>0</v>
      </c>
      <c r="J74" s="141">
        <f t="shared" si="3"/>
        <v>0</v>
      </c>
      <c r="K74" s="139">
        <f t="shared" si="3"/>
        <v>2</v>
      </c>
      <c r="L74" s="139">
        <f t="shared" si="3"/>
        <v>4</v>
      </c>
      <c r="M74" s="139">
        <f t="shared" si="3"/>
        <v>0</v>
      </c>
      <c r="N74" s="266">
        <f t="shared" si="3"/>
        <v>0</v>
      </c>
      <c r="O74" s="267"/>
      <c r="P74" s="144">
        <f>SUM(P69:P73)</f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24</v>
      </c>
      <c r="E77" s="212">
        <v>2</v>
      </c>
      <c r="F77" s="106" t="s">
        <v>32</v>
      </c>
      <c r="G77" s="164">
        <v>24</v>
      </c>
      <c r="H77" s="163"/>
      <c r="I77" s="161"/>
      <c r="J77" s="270"/>
      <c r="K77" s="162">
        <v>2</v>
      </c>
      <c r="L77" s="272"/>
      <c r="M77" s="258"/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f>SUM(D75:D79)</f>
        <v>113</v>
      </c>
      <c r="E80" s="140"/>
      <c r="F80" s="140"/>
      <c r="G80" s="139">
        <f>SUM(G75:G79)</f>
        <v>90</v>
      </c>
      <c r="H80" s="139">
        <f>SUM(H75+H76+H77+H78+H79)</f>
        <v>23</v>
      </c>
      <c r="I80" s="141">
        <f>SUM(I75:I79)</f>
        <v>0</v>
      </c>
      <c r="J80" s="141">
        <v>0</v>
      </c>
      <c r="K80" s="139">
        <f>SUM(K75:K79)</f>
        <v>6</v>
      </c>
      <c r="L80" s="139">
        <f>SUM(L75,L78,L79)</f>
        <v>2</v>
      </c>
      <c r="M80" s="139">
        <f>SUM(M75:M79)</f>
        <v>0</v>
      </c>
      <c r="N80" s="266">
        <f>SUM(N75:N79)</f>
        <v>0</v>
      </c>
      <c r="O80" s="267"/>
      <c r="P80" s="144">
        <f>SUM(P75:P79)</f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 t="s">
        <v>67</v>
      </c>
      <c r="F82" s="72" t="s">
        <v>92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1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f>SUM(D81:D84)</f>
        <v>23</v>
      </c>
      <c r="E85" s="140"/>
      <c r="F85" s="140"/>
      <c r="G85" s="139">
        <f>SUM(G81:G84)</f>
        <v>19</v>
      </c>
      <c r="H85" s="139">
        <f>SUM(H81:H84)</f>
        <v>4</v>
      </c>
      <c r="I85" s="141">
        <f>SUM(I81:I84)</f>
        <v>1</v>
      </c>
      <c r="J85" s="141">
        <v>0</v>
      </c>
      <c r="K85" s="139">
        <f>SUM(K81:K84)</f>
        <v>1</v>
      </c>
      <c r="L85" s="139">
        <f>SUM(L81:L84)</f>
        <v>23</v>
      </c>
      <c r="M85" s="139">
        <f>SUM(M81:M81)</f>
        <v>0</v>
      </c>
      <c r="N85" s="266">
        <f>SUM(N81:N81)</f>
        <v>0</v>
      </c>
      <c r="O85" s="267"/>
      <c r="P85" s="144">
        <f>SUM(P81:P81)</f>
        <v>0</v>
      </c>
    </row>
    <row r="86" spans="1:16" ht="23.45" customHeight="1" x14ac:dyDescent="0.25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x14ac:dyDescent="0.25">
      <c r="A87" s="244"/>
      <c r="B87" s="323"/>
      <c r="C87" s="302" t="s">
        <v>131</v>
      </c>
      <c r="D87" s="71">
        <v>22</v>
      </c>
      <c r="E87" s="324">
        <v>1</v>
      </c>
      <c r="F87" s="324">
        <v>22</v>
      </c>
      <c r="G87" s="325"/>
      <c r="H87" s="325">
        <v>22</v>
      </c>
      <c r="I87" s="326"/>
      <c r="J87" s="326"/>
      <c r="K87" s="327"/>
      <c r="L87" s="327"/>
      <c r="M87" s="327"/>
      <c r="N87" s="328">
        <v>2</v>
      </c>
      <c r="O87" s="329"/>
      <c r="P87" s="330">
        <v>1</v>
      </c>
    </row>
    <row r="88" spans="1:16" x14ac:dyDescent="0.25">
      <c r="A88" s="244"/>
      <c r="B88" s="323"/>
      <c r="C88" s="302" t="s">
        <v>132</v>
      </c>
      <c r="D88" s="71">
        <v>13</v>
      </c>
      <c r="E88" s="72">
        <v>1</v>
      </c>
      <c r="F88" s="72">
        <v>13</v>
      </c>
      <c r="G88" s="205"/>
      <c r="H88" s="205">
        <v>13</v>
      </c>
      <c r="I88" s="219"/>
      <c r="J88" s="219"/>
      <c r="K88" s="218"/>
      <c r="L88" s="218"/>
      <c r="M88" s="218"/>
      <c r="N88" s="331">
        <v>1</v>
      </c>
      <c r="O88" s="332"/>
      <c r="P88" s="330"/>
    </row>
    <row r="89" spans="1:16" x14ac:dyDescent="0.25">
      <c r="A89" s="244">
        <v>2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244">
        <v>3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f>SUM(D86:D90)</f>
        <v>97</v>
      </c>
      <c r="E91" s="346"/>
      <c r="F91" s="346"/>
      <c r="G91" s="346"/>
      <c r="H91" s="346">
        <f>SUM(H86:H90)</f>
        <v>97</v>
      </c>
      <c r="I91" s="346"/>
      <c r="J91" s="346">
        <f>SUM(I91)</f>
        <v>0</v>
      </c>
      <c r="K91" s="346">
        <f>SUM(K86:K90)</f>
        <v>1</v>
      </c>
      <c r="L91" s="346">
        <f>SUM(L86:L90)</f>
        <v>0</v>
      </c>
      <c r="M91" s="346">
        <f>SUM(M86:M90)</f>
        <v>0</v>
      </c>
      <c r="N91" s="346">
        <f>SUM(N86:N90)</f>
        <v>3</v>
      </c>
      <c r="O91" s="346"/>
      <c r="P91" s="347">
        <f>SUM(P86:P90)</f>
        <v>3</v>
      </c>
    </row>
    <row r="92" spans="1:16" ht="15.75" thickBot="1" x14ac:dyDescent="0.3">
      <c r="A92" s="241"/>
      <c r="B92" s="348" t="s">
        <v>136</v>
      </c>
      <c r="C92" s="348"/>
      <c r="D92" s="349">
        <f>SUM(D91,D85,D80,D74,D68,D64,D45,D35,D28)</f>
        <v>1555</v>
      </c>
      <c r="E92" s="350"/>
      <c r="F92" s="350"/>
      <c r="G92" s="351">
        <f>SUM(G85,G80,G74,G68,G64,G45,G35,G28)</f>
        <v>1157</v>
      </c>
      <c r="H92" s="352">
        <f>SUM(H28,H35,H45,H64,H68,H74,H80,H85,H91)</f>
        <v>398</v>
      </c>
      <c r="I92" s="351">
        <f t="shared" ref="I92:N92" si="4">SUM(I91,I85,I80,I74,I68,I64,I45,I35,I28)</f>
        <v>17</v>
      </c>
      <c r="J92" s="351">
        <f t="shared" si="4"/>
        <v>2</v>
      </c>
      <c r="K92" s="352">
        <f t="shared" si="4"/>
        <v>54</v>
      </c>
      <c r="L92" s="349">
        <f t="shared" si="4"/>
        <v>36</v>
      </c>
      <c r="M92" s="349">
        <f t="shared" si="4"/>
        <v>3</v>
      </c>
      <c r="N92" s="349">
        <f t="shared" si="4"/>
        <v>6</v>
      </c>
      <c r="O92" s="353"/>
      <c r="P92" s="354">
        <f>SUM(P91,P85,P80,P74,P68,P64,P45,P35,P28)</f>
        <v>9</v>
      </c>
    </row>
  </sheetData>
  <mergeCells count="10">
    <mergeCell ref="B68:C68"/>
    <mergeCell ref="D3:D4"/>
    <mergeCell ref="F3:F4"/>
    <mergeCell ref="I3:J3"/>
    <mergeCell ref="M3:N3"/>
    <mergeCell ref="O3:O4"/>
    <mergeCell ref="I4:J4"/>
    <mergeCell ref="K4:K5"/>
    <mergeCell ref="L4:L5"/>
    <mergeCell ref="M4:N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2"/>
  <sheetViews>
    <sheetView workbookViewId="0">
      <selection sqref="A1:XFD1048576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137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x14ac:dyDescent="0.25">
      <c r="A3" s="9" t="s">
        <v>1</v>
      </c>
      <c r="B3" s="10" t="s">
        <v>2</v>
      </c>
      <c r="C3" s="11" t="s">
        <v>3</v>
      </c>
      <c r="D3" s="358" t="s">
        <v>4</v>
      </c>
      <c r="E3" s="13" t="s">
        <v>5</v>
      </c>
      <c r="F3" s="358" t="s">
        <v>6</v>
      </c>
      <c r="G3" s="14" t="s">
        <v>7</v>
      </c>
      <c r="H3" s="15" t="s">
        <v>8</v>
      </c>
      <c r="I3" s="360" t="s">
        <v>9</v>
      </c>
      <c r="J3" s="361"/>
      <c r="K3" s="18" t="s">
        <v>10</v>
      </c>
      <c r="L3" s="19" t="s">
        <v>9</v>
      </c>
      <c r="M3" s="362" t="s">
        <v>9</v>
      </c>
      <c r="N3" s="363"/>
      <c r="O3" s="364" t="s">
        <v>11</v>
      </c>
      <c r="P3" s="23" t="s">
        <v>12</v>
      </c>
    </row>
    <row r="4" spans="1:71" s="7" customFormat="1" x14ac:dyDescent="0.25">
      <c r="A4" s="24"/>
      <c r="B4" s="25"/>
      <c r="C4" s="26"/>
      <c r="D4" s="359"/>
      <c r="E4" s="28"/>
      <c r="F4" s="359"/>
      <c r="G4" s="26"/>
      <c r="H4" s="29"/>
      <c r="I4" s="366" t="s">
        <v>13</v>
      </c>
      <c r="J4" s="366"/>
      <c r="K4" s="367" t="s">
        <v>14</v>
      </c>
      <c r="L4" s="369" t="s">
        <v>15</v>
      </c>
      <c r="M4" s="371" t="s">
        <v>16</v>
      </c>
      <c r="N4" s="372"/>
      <c r="O4" s="365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368"/>
      <c r="L5" s="370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25</v>
      </c>
      <c r="E6" s="56">
        <v>2</v>
      </c>
      <c r="F6" s="57" t="s">
        <v>22</v>
      </c>
      <c r="G6" s="55">
        <v>25</v>
      </c>
      <c r="H6" s="55"/>
      <c r="I6" s="55"/>
      <c r="J6" s="58"/>
      <c r="K6" s="59">
        <v>2</v>
      </c>
      <c r="L6" s="60"/>
      <c r="M6" s="60"/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25</v>
      </c>
      <c r="E7" s="56">
        <v>2</v>
      </c>
      <c r="F7" s="57" t="s">
        <v>22</v>
      </c>
      <c r="G7" s="55">
        <v>25</v>
      </c>
      <c r="H7" s="55"/>
      <c r="I7" s="55"/>
      <c r="J7" s="58"/>
      <c r="K7" s="65"/>
      <c r="L7" s="60"/>
      <c r="M7" s="60"/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24</v>
      </c>
      <c r="E8" s="56">
        <v>2</v>
      </c>
      <c r="F8" s="57" t="s">
        <v>32</v>
      </c>
      <c r="G8" s="55">
        <v>24</v>
      </c>
      <c r="H8" s="55"/>
      <c r="I8" s="55"/>
      <c r="J8" s="58"/>
      <c r="K8" s="65"/>
      <c r="L8" s="60"/>
      <c r="M8" s="60">
        <v>1</v>
      </c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25</v>
      </c>
      <c r="E9" s="56">
        <v>2</v>
      </c>
      <c r="F9" s="57" t="s">
        <v>22</v>
      </c>
      <c r="G9" s="55">
        <v>25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72" t="s">
        <v>22</v>
      </c>
      <c r="G10" s="73"/>
      <c r="H10" s="71">
        <v>25</v>
      </c>
      <c r="I10" s="73"/>
      <c r="J10" s="73"/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ht="13.5" customHeigh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23</v>
      </c>
      <c r="E13" s="56">
        <v>2</v>
      </c>
      <c r="F13" s="57" t="s">
        <v>114</v>
      </c>
      <c r="G13" s="55">
        <v>23</v>
      </c>
      <c r="H13" s="55"/>
      <c r="I13" s="65">
        <v>1</v>
      </c>
      <c r="J13" s="58"/>
      <c r="K13" s="65">
        <v>2</v>
      </c>
      <c r="L13" s="60"/>
      <c r="M13" s="60">
        <v>1</v>
      </c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25</v>
      </c>
      <c r="E14" s="56">
        <v>2</v>
      </c>
      <c r="F14" s="57" t="s">
        <v>29</v>
      </c>
      <c r="G14" s="55">
        <v>25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19</v>
      </c>
      <c r="E15" s="80">
        <v>2</v>
      </c>
      <c r="F15" s="81" t="s">
        <v>35</v>
      </c>
      <c r="G15" s="79"/>
      <c r="H15" s="82">
        <v>19</v>
      </c>
      <c r="I15" s="80"/>
      <c r="J15" s="83"/>
      <c r="K15" s="84">
        <v>1</v>
      </c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22</v>
      </c>
      <c r="E16" s="80">
        <v>2</v>
      </c>
      <c r="F16" s="81" t="s">
        <v>51</v>
      </c>
      <c r="G16" s="79"/>
      <c r="H16" s="82">
        <v>22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25</v>
      </c>
      <c r="E17" s="93">
        <v>2</v>
      </c>
      <c r="F17" s="94" t="s">
        <v>29</v>
      </c>
      <c r="G17" s="92">
        <v>25</v>
      </c>
      <c r="H17" s="92"/>
      <c r="I17" s="95">
        <v>1</v>
      </c>
      <c r="J17" s="96"/>
      <c r="K17" s="95">
        <v>2</v>
      </c>
      <c r="L17" s="66"/>
      <c r="M17" s="66">
        <v>1</v>
      </c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25</v>
      </c>
      <c r="E19" s="56">
        <v>2</v>
      </c>
      <c r="F19" s="57" t="s">
        <v>22</v>
      </c>
      <c r="G19" s="55">
        <v>25</v>
      </c>
      <c r="H19" s="55"/>
      <c r="I19" s="59"/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20</v>
      </c>
      <c r="E23" s="114">
        <v>2</v>
      </c>
      <c r="F23" s="115" t="s">
        <v>44</v>
      </c>
      <c r="G23" s="113">
        <v>20</v>
      </c>
      <c r="H23" s="113"/>
      <c r="I23" s="95"/>
      <c r="J23" s="116"/>
      <c r="K23" s="117"/>
      <c r="L23" s="108"/>
      <c r="M23" s="108">
        <v>1</v>
      </c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23</v>
      </c>
      <c r="E24" s="119">
        <v>2</v>
      </c>
      <c r="F24" s="115" t="s">
        <v>49</v>
      </c>
      <c r="G24" s="113">
        <v>23</v>
      </c>
      <c r="H24" s="113"/>
      <c r="I24" s="95"/>
      <c r="J24" s="116"/>
      <c r="K24" s="117"/>
      <c r="L24" s="120">
        <v>1</v>
      </c>
      <c r="M24" s="108"/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22</v>
      </c>
      <c r="E25" s="119">
        <v>2</v>
      </c>
      <c r="F25" s="115" t="s">
        <v>51</v>
      </c>
      <c r="G25" s="113">
        <v>22</v>
      </c>
      <c r="H25" s="113"/>
      <c r="I25" s="95"/>
      <c r="J25" s="116"/>
      <c r="K25" s="95">
        <v>1</v>
      </c>
      <c r="L25" s="108"/>
      <c r="M25" s="108"/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8</v>
      </c>
      <c r="E26" s="119">
        <v>1</v>
      </c>
      <c r="F26" s="115" t="s">
        <v>53</v>
      </c>
      <c r="G26" s="113">
        <v>8</v>
      </c>
      <c r="H26" s="113"/>
      <c r="I26" s="121"/>
      <c r="J26" s="122"/>
      <c r="K26" s="123"/>
      <c r="L26" s="124"/>
      <c r="M26" s="108"/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11</v>
      </c>
      <c r="E27" s="128">
        <v>1</v>
      </c>
      <c r="F27" s="129" t="s">
        <v>82</v>
      </c>
      <c r="G27" s="127"/>
      <c r="H27" s="127">
        <v>11</v>
      </c>
      <c r="I27" s="130"/>
      <c r="J27" s="131"/>
      <c r="K27" s="132"/>
      <c r="L27" s="133"/>
      <c r="M27" s="134"/>
      <c r="N27" s="134">
        <v>1</v>
      </c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f>SUM(D6:D27)</f>
        <v>491</v>
      </c>
      <c r="E28" s="140"/>
      <c r="F28" s="140"/>
      <c r="G28" s="141">
        <f t="shared" ref="G28:N28" si="0">SUM(G6:G27)</f>
        <v>394</v>
      </c>
      <c r="H28" s="142">
        <f t="shared" si="0"/>
        <v>97</v>
      </c>
      <c r="I28" s="141">
        <f t="shared" si="0"/>
        <v>2</v>
      </c>
      <c r="J28" s="141">
        <f t="shared" si="0"/>
        <v>0</v>
      </c>
      <c r="K28" s="139">
        <f t="shared" si="0"/>
        <v>13</v>
      </c>
      <c r="L28" s="139">
        <f t="shared" si="0"/>
        <v>3</v>
      </c>
      <c r="M28" s="139">
        <f t="shared" si="0"/>
        <v>4</v>
      </c>
      <c r="N28" s="139">
        <f t="shared" si="0"/>
        <v>1</v>
      </c>
      <c r="O28" s="143"/>
      <c r="P28" s="144">
        <f>SUM(P6:P27)</f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24</v>
      </c>
      <c r="E29" s="119">
        <v>2</v>
      </c>
      <c r="F29" s="57" t="s">
        <v>32</v>
      </c>
      <c r="G29" s="113">
        <v>24</v>
      </c>
      <c r="H29" s="65"/>
      <c r="I29" s="65"/>
      <c r="J29" s="65"/>
      <c r="K29" s="59">
        <v>1</v>
      </c>
      <c r="L29" s="65"/>
      <c r="M29" s="60">
        <v>1</v>
      </c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23</v>
      </c>
      <c r="E31" s="119">
        <v>2</v>
      </c>
      <c r="F31" s="57" t="s">
        <v>114</v>
      </c>
      <c r="G31" s="65">
        <v>23</v>
      </c>
      <c r="H31" s="65"/>
      <c r="I31" s="65"/>
      <c r="J31" s="65"/>
      <c r="K31" s="65">
        <v>2</v>
      </c>
      <c r="L31" s="65"/>
      <c r="M31" s="65">
        <v>1</v>
      </c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23</v>
      </c>
      <c r="E33" s="119">
        <v>2</v>
      </c>
      <c r="F33" s="57" t="s">
        <v>49</v>
      </c>
      <c r="G33" s="65">
        <v>23</v>
      </c>
      <c r="H33" s="65"/>
      <c r="I33" s="65"/>
      <c r="J33" s="65"/>
      <c r="K33" s="65"/>
      <c r="L33" s="65"/>
      <c r="M33" s="65"/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21</v>
      </c>
      <c r="E34" s="119">
        <v>2</v>
      </c>
      <c r="F34" s="57" t="s">
        <v>37</v>
      </c>
      <c r="G34" s="65">
        <v>21</v>
      </c>
      <c r="H34" s="65"/>
      <c r="I34" s="65"/>
      <c r="J34" s="65"/>
      <c r="K34" s="65">
        <v>4</v>
      </c>
      <c r="L34" s="65"/>
      <c r="M34" s="65">
        <v>2</v>
      </c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f>SUM(D29:D34)</f>
        <v>143</v>
      </c>
      <c r="E35" s="140"/>
      <c r="F35" s="140"/>
      <c r="G35" s="139">
        <f>SUM(G29:G34)</f>
        <v>143</v>
      </c>
      <c r="H35" s="139">
        <f>SUM(H33:H34)</f>
        <v>0</v>
      </c>
      <c r="I35" s="141">
        <f>SUM(I29:I34)</f>
        <v>3</v>
      </c>
      <c r="J35" s="141">
        <f>SUM(J33:J34)</f>
        <v>0</v>
      </c>
      <c r="K35" s="139">
        <f>SUM(K29:K34)</f>
        <v>11</v>
      </c>
      <c r="L35" s="139">
        <f>SUM(L29:L34)</f>
        <v>1</v>
      </c>
      <c r="M35" s="139">
        <f>SUM(M29:M34)</f>
        <v>4</v>
      </c>
      <c r="N35" s="139">
        <f>SUM(N33:N34)</f>
        <v>0</v>
      </c>
      <c r="O35" s="143"/>
      <c r="P35" s="144">
        <f>SUM(P29:P34)</f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22</v>
      </c>
      <c r="E37" s="72">
        <v>1</v>
      </c>
      <c r="F37" s="72">
        <v>22</v>
      </c>
      <c r="G37" s="72"/>
      <c r="H37" s="169" t="s">
        <v>70</v>
      </c>
      <c r="I37" s="71"/>
      <c r="J37" s="71"/>
      <c r="K37" s="72"/>
      <c r="L37" s="170"/>
      <c r="M37" s="171"/>
      <c r="N37" s="74"/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22</v>
      </c>
      <c r="E38" s="72">
        <v>1</v>
      </c>
      <c r="F38" s="72">
        <v>22</v>
      </c>
      <c r="G38" s="72"/>
      <c r="H38" s="169" t="s">
        <v>70</v>
      </c>
      <c r="I38" s="71"/>
      <c r="J38" s="71"/>
      <c r="K38" s="72"/>
      <c r="L38" s="170"/>
      <c r="M38" s="171"/>
      <c r="N38" s="74">
        <v>1</v>
      </c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19</v>
      </c>
      <c r="E39" s="159" t="s">
        <v>67</v>
      </c>
      <c r="F39" s="159" t="s">
        <v>74</v>
      </c>
      <c r="G39" s="160">
        <v>19</v>
      </c>
      <c r="H39" s="160"/>
      <c r="I39" s="161"/>
      <c r="J39" s="161"/>
      <c r="K39" s="162"/>
      <c r="L39" s="163"/>
      <c r="M39" s="164"/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21</v>
      </c>
      <c r="E40" s="72">
        <v>1</v>
      </c>
      <c r="F40" s="72">
        <v>21</v>
      </c>
      <c r="G40" s="73"/>
      <c r="H40" s="71">
        <v>21</v>
      </c>
      <c r="I40" s="176"/>
      <c r="J40" s="71">
        <v>1</v>
      </c>
      <c r="K40" s="71"/>
      <c r="L40" s="84">
        <v>1</v>
      </c>
      <c r="M40" s="73"/>
      <c r="N40" s="71"/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20</v>
      </c>
      <c r="E43" s="181" t="s">
        <v>67</v>
      </c>
      <c r="F43" s="181" t="s">
        <v>68</v>
      </c>
      <c r="G43" s="182">
        <v>20</v>
      </c>
      <c r="H43" s="182"/>
      <c r="I43" s="65"/>
      <c r="J43" s="183"/>
      <c r="K43" s="184"/>
      <c r="L43" s="184"/>
      <c r="M43" s="173"/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f>SUM(D36:D44)</f>
        <v>176</v>
      </c>
      <c r="E45" s="140"/>
      <c r="F45" s="140"/>
      <c r="G45" s="139">
        <f>SUM(G36:G44)</f>
        <v>80</v>
      </c>
      <c r="H45" s="199">
        <f>SUM(H36+H37+H38+H39+H40+H41+H42+H43+H44)</f>
        <v>96</v>
      </c>
      <c r="I45" s="141">
        <f>SUM(I36:I44)</f>
        <v>2</v>
      </c>
      <c r="J45" s="139">
        <f>SUM(J36:J43)</f>
        <v>2</v>
      </c>
      <c r="K45" s="139">
        <f>SUM(K36:K43)</f>
        <v>0</v>
      </c>
      <c r="L45" s="139">
        <f>SUM(L36:L43)</f>
        <v>1</v>
      </c>
      <c r="M45" s="139">
        <f>SUM(M36:M43)</f>
        <v>0</v>
      </c>
      <c r="N45" s="139">
        <f>SUM(N36:N44)</f>
        <v>1</v>
      </c>
      <c r="O45" s="143"/>
      <c r="P45" s="144">
        <f>SUM(P36:P43)</f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25</v>
      </c>
      <c r="E47" s="105">
        <v>2</v>
      </c>
      <c r="F47" s="57" t="s">
        <v>22</v>
      </c>
      <c r="G47" s="201">
        <v>25</v>
      </c>
      <c r="H47" s="201"/>
      <c r="I47" s="201"/>
      <c r="J47" s="201"/>
      <c r="K47" s="201">
        <v>2</v>
      </c>
      <c r="L47" s="201"/>
      <c r="M47" s="201"/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21</v>
      </c>
      <c r="E49" s="105">
        <v>2</v>
      </c>
      <c r="F49" s="57" t="s">
        <v>47</v>
      </c>
      <c r="G49" s="201">
        <v>21</v>
      </c>
      <c r="H49" s="201"/>
      <c r="I49" s="201">
        <v>1</v>
      </c>
      <c r="J49" s="201"/>
      <c r="K49" s="201"/>
      <c r="L49" s="201"/>
      <c r="M49" s="201"/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20</v>
      </c>
      <c r="E51" s="72">
        <v>2</v>
      </c>
      <c r="F51" s="81" t="s">
        <v>44</v>
      </c>
      <c r="G51" s="205"/>
      <c r="H51" s="205">
        <v>20</v>
      </c>
      <c r="I51" s="205"/>
      <c r="J51" s="208"/>
      <c r="K51" s="208"/>
      <c r="L51" s="208"/>
      <c r="M51" s="208"/>
      <c r="N51" s="209"/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23</v>
      </c>
      <c r="E53" s="115" t="s">
        <v>92</v>
      </c>
      <c r="F53" s="115" t="s">
        <v>114</v>
      </c>
      <c r="G53" s="173">
        <v>23</v>
      </c>
      <c r="H53" s="173"/>
      <c r="I53" s="183">
        <v>3</v>
      </c>
      <c r="J53" s="163"/>
      <c r="K53" s="65">
        <v>3</v>
      </c>
      <c r="L53" s="65">
        <v>1</v>
      </c>
      <c r="M53" s="164">
        <v>2</v>
      </c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23</v>
      </c>
      <c r="E54" s="106" t="s">
        <v>92</v>
      </c>
      <c r="F54" s="106" t="s">
        <v>114</v>
      </c>
      <c r="G54" s="164">
        <v>23</v>
      </c>
      <c r="H54" s="164"/>
      <c r="I54" s="161"/>
      <c r="J54" s="163"/>
      <c r="K54" s="162"/>
      <c r="L54" s="163"/>
      <c r="M54" s="164">
        <v>1</v>
      </c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19</v>
      </c>
      <c r="E55" s="98" t="s">
        <v>92</v>
      </c>
      <c r="F55" s="98" t="s">
        <v>95</v>
      </c>
      <c r="G55" s="218"/>
      <c r="H55" s="218">
        <v>19</v>
      </c>
      <c r="I55" s="219"/>
      <c r="J55" s="218"/>
      <c r="K55" s="220"/>
      <c r="L55" s="220"/>
      <c r="M55" s="220"/>
      <c r="N55" s="221"/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23</v>
      </c>
      <c r="E56" s="106" t="s">
        <v>92</v>
      </c>
      <c r="F56" s="106" t="s">
        <v>114</v>
      </c>
      <c r="G56" s="161">
        <v>23</v>
      </c>
      <c r="H56" s="164"/>
      <c r="I56" s="161"/>
      <c r="J56" s="161"/>
      <c r="K56" s="162">
        <v>2</v>
      </c>
      <c r="L56" s="164"/>
      <c r="M56" s="164">
        <v>1</v>
      </c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20</v>
      </c>
      <c r="E57" s="106" t="s">
        <v>92</v>
      </c>
      <c r="F57" s="106" t="s">
        <v>44</v>
      </c>
      <c r="G57" s="161">
        <v>20</v>
      </c>
      <c r="H57" s="164"/>
      <c r="I57" s="226">
        <v>2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19</v>
      </c>
      <c r="E58" s="115" t="s">
        <v>92</v>
      </c>
      <c r="F58" s="115" t="s">
        <v>95</v>
      </c>
      <c r="G58" s="183">
        <v>19</v>
      </c>
      <c r="H58" s="173"/>
      <c r="I58" s="183">
        <v>1</v>
      </c>
      <c r="J58" s="183"/>
      <c r="K58" s="173">
        <v>2</v>
      </c>
      <c r="L58" s="173"/>
      <c r="M58" s="173">
        <v>1</v>
      </c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21</v>
      </c>
      <c r="E62" s="115" t="s">
        <v>92</v>
      </c>
      <c r="F62" s="115" t="s">
        <v>47</v>
      </c>
      <c r="G62" s="183">
        <v>21</v>
      </c>
      <c r="H62" s="173"/>
      <c r="I62" s="183">
        <v>1</v>
      </c>
      <c r="J62" s="183"/>
      <c r="K62" s="234"/>
      <c r="L62" s="173"/>
      <c r="M62" s="173"/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16</v>
      </c>
      <c r="E63" s="236">
        <v>2</v>
      </c>
      <c r="F63" s="237" t="s">
        <v>104</v>
      </c>
      <c r="G63" s="238"/>
      <c r="H63" s="238">
        <v>16</v>
      </c>
      <c r="I63" s="238"/>
      <c r="J63" s="238"/>
      <c r="K63" s="238"/>
      <c r="L63" s="238"/>
      <c r="M63" s="238"/>
      <c r="N63" s="238"/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f>SUM(D46:D63)</f>
        <v>350</v>
      </c>
      <c r="E64" s="140"/>
      <c r="F64" s="140"/>
      <c r="G64" s="139">
        <f t="shared" ref="G64:N64" si="1">SUM(G46:G63)</f>
        <v>286</v>
      </c>
      <c r="H64" s="139">
        <f t="shared" si="1"/>
        <v>64</v>
      </c>
      <c r="I64" s="141">
        <f t="shared" si="1"/>
        <v>9</v>
      </c>
      <c r="J64" s="139">
        <f t="shared" si="1"/>
        <v>0</v>
      </c>
      <c r="K64" s="139">
        <f t="shared" si="1"/>
        <v>16</v>
      </c>
      <c r="L64" s="139">
        <f t="shared" si="1"/>
        <v>2</v>
      </c>
      <c r="M64" s="139">
        <f t="shared" si="1"/>
        <v>5</v>
      </c>
      <c r="N64" s="139">
        <f t="shared" si="1"/>
        <v>0</v>
      </c>
      <c r="O64" s="143"/>
      <c r="P64" s="144">
        <f>SUM(P46:P63)</f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25</v>
      </c>
      <c r="E65" s="212">
        <v>2</v>
      </c>
      <c r="F65" s="57" t="s">
        <v>22</v>
      </c>
      <c r="G65" s="55">
        <v>25</v>
      </c>
      <c r="H65" s="58"/>
      <c r="I65" s="65"/>
      <c r="J65" s="60"/>
      <c r="K65" s="246">
        <v>2</v>
      </c>
      <c r="L65" s="55"/>
      <c r="M65" s="55"/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21</v>
      </c>
      <c r="E66" s="212">
        <v>2</v>
      </c>
      <c r="F66" s="57" t="s">
        <v>37</v>
      </c>
      <c r="G66" s="65">
        <v>21</v>
      </c>
      <c r="H66" s="58"/>
      <c r="I66" s="65"/>
      <c r="J66" s="60"/>
      <c r="K66" s="248" t="s">
        <v>92</v>
      </c>
      <c r="L66" s="55"/>
      <c r="M66" s="55">
        <v>1</v>
      </c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16</v>
      </c>
      <c r="E67" s="212">
        <v>2</v>
      </c>
      <c r="F67" s="57" t="s">
        <v>104</v>
      </c>
      <c r="G67" s="65">
        <v>16</v>
      </c>
      <c r="H67" s="58"/>
      <c r="I67" s="65"/>
      <c r="J67" s="60"/>
      <c r="K67" s="248" t="s">
        <v>67</v>
      </c>
      <c r="L67" s="55"/>
      <c r="M67" s="55"/>
      <c r="N67" s="65"/>
      <c r="O67" s="58"/>
      <c r="P67" s="252"/>
    </row>
    <row r="68" spans="1:16" ht="15.75" thickBot="1" x14ac:dyDescent="0.3">
      <c r="A68" s="241"/>
      <c r="B68" s="357" t="s">
        <v>56</v>
      </c>
      <c r="C68" s="357"/>
      <c r="D68" s="139">
        <f>SUM(D65:D67)</f>
        <v>62</v>
      </c>
      <c r="E68" s="140"/>
      <c r="F68" s="140"/>
      <c r="G68" s="139">
        <f>SUM(G65:G67)</f>
        <v>62</v>
      </c>
      <c r="H68" s="139">
        <f t="shared" ref="H68:N68" si="2">SUM(H65:H67)</f>
        <v>0</v>
      </c>
      <c r="I68" s="141">
        <f>SUM(I65:I67)</f>
        <v>0</v>
      </c>
      <c r="J68" s="141">
        <f t="shared" si="2"/>
        <v>0</v>
      </c>
      <c r="K68" s="199">
        <f>SUM(K65+K66+K67)</f>
        <v>5</v>
      </c>
      <c r="L68" s="139">
        <f t="shared" si="2"/>
        <v>0</v>
      </c>
      <c r="M68" s="139">
        <f t="shared" si="2"/>
        <v>1</v>
      </c>
      <c r="N68" s="139">
        <f t="shared" si="2"/>
        <v>0</v>
      </c>
      <c r="O68" s="143"/>
      <c r="P68" s="144">
        <f>SUM(P65:P67)</f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25</v>
      </c>
      <c r="E69" s="212">
        <v>2</v>
      </c>
      <c r="F69" s="106" t="s">
        <v>22</v>
      </c>
      <c r="G69" s="201">
        <v>25</v>
      </c>
      <c r="H69" s="164"/>
      <c r="I69" s="161"/>
      <c r="J69" s="161"/>
      <c r="K69" s="162"/>
      <c r="L69" s="164">
        <v>1</v>
      </c>
      <c r="M69" s="164"/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20</v>
      </c>
      <c r="E70" s="72">
        <v>2</v>
      </c>
      <c r="F70" s="81" t="s">
        <v>44</v>
      </c>
      <c r="G70" s="256"/>
      <c r="H70" s="79">
        <v>20</v>
      </c>
      <c r="I70" s="256"/>
      <c r="J70" s="256"/>
      <c r="K70" s="256"/>
      <c r="L70" s="256"/>
      <c r="M70" s="256"/>
      <c r="N70" s="209">
        <v>2</v>
      </c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23</v>
      </c>
      <c r="E72" s="212">
        <v>2</v>
      </c>
      <c r="F72" s="159" t="s">
        <v>49</v>
      </c>
      <c r="G72" s="160">
        <v>23</v>
      </c>
      <c r="H72" s="160"/>
      <c r="I72" s="262"/>
      <c r="J72" s="262"/>
      <c r="K72" s="263">
        <v>1</v>
      </c>
      <c r="L72" s="160"/>
      <c r="M72" s="160"/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18</v>
      </c>
      <c r="E73" s="212">
        <v>2</v>
      </c>
      <c r="F73" s="115" t="s">
        <v>117</v>
      </c>
      <c r="G73" s="173">
        <v>18</v>
      </c>
      <c r="H73" s="164"/>
      <c r="I73" s="161"/>
      <c r="J73" s="161"/>
      <c r="K73" s="162"/>
      <c r="L73" s="164">
        <v>1</v>
      </c>
      <c r="M73" s="164"/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f>SUM(D69:D73)</f>
        <v>109</v>
      </c>
      <c r="E74" s="140"/>
      <c r="F74" s="140"/>
      <c r="G74" s="139">
        <f>SUM(G69:G73)</f>
        <v>89</v>
      </c>
      <c r="H74" s="139">
        <f t="shared" ref="H74:N74" si="3">SUM(H69:H73)</f>
        <v>20</v>
      </c>
      <c r="I74" s="141">
        <f>SUM(I69:I73)</f>
        <v>0</v>
      </c>
      <c r="J74" s="141">
        <f t="shared" si="3"/>
        <v>0</v>
      </c>
      <c r="K74" s="139">
        <f t="shared" si="3"/>
        <v>2</v>
      </c>
      <c r="L74" s="139">
        <f t="shared" si="3"/>
        <v>4</v>
      </c>
      <c r="M74" s="139">
        <f t="shared" si="3"/>
        <v>0</v>
      </c>
      <c r="N74" s="266">
        <f t="shared" si="3"/>
        <v>2</v>
      </c>
      <c r="O74" s="267"/>
      <c r="P74" s="144">
        <f>SUM(P69:P73)</f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24</v>
      </c>
      <c r="E77" s="212">
        <v>2</v>
      </c>
      <c r="F77" s="106" t="s">
        <v>32</v>
      </c>
      <c r="G77" s="164">
        <v>24</v>
      </c>
      <c r="H77" s="163"/>
      <c r="I77" s="161"/>
      <c r="J77" s="270"/>
      <c r="K77" s="162">
        <v>2</v>
      </c>
      <c r="L77" s="272"/>
      <c r="M77" s="258">
        <v>1</v>
      </c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f>SUM(D75:D79)</f>
        <v>113</v>
      </c>
      <c r="E80" s="140"/>
      <c r="F80" s="140"/>
      <c r="G80" s="139">
        <f>SUM(G75:G79)</f>
        <v>90</v>
      </c>
      <c r="H80" s="139">
        <f>SUM(H75+H76+H77+H78+H79)</f>
        <v>23</v>
      </c>
      <c r="I80" s="141">
        <f>SUM(I75:I79)</f>
        <v>0</v>
      </c>
      <c r="J80" s="141">
        <v>0</v>
      </c>
      <c r="K80" s="139">
        <f>SUM(K75:K79)</f>
        <v>6</v>
      </c>
      <c r="L80" s="139">
        <f>SUM(L75,L78,L79)</f>
        <v>2</v>
      </c>
      <c r="M80" s="139">
        <f>SUM(M75:M79)</f>
        <v>1</v>
      </c>
      <c r="N80" s="266">
        <f>SUM(N75:N79)</f>
        <v>0</v>
      </c>
      <c r="O80" s="267"/>
      <c r="P80" s="144">
        <f>SUM(P75:P79)</f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 t="s">
        <v>67</v>
      </c>
      <c r="F82" s="72" t="s">
        <v>92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1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f>SUM(D81:D84)</f>
        <v>23</v>
      </c>
      <c r="E85" s="140"/>
      <c r="F85" s="140"/>
      <c r="G85" s="139">
        <f>SUM(G81:G84)</f>
        <v>19</v>
      </c>
      <c r="H85" s="139">
        <f>SUM(H81:H84)</f>
        <v>4</v>
      </c>
      <c r="I85" s="141">
        <f>SUM(I81:I84)</f>
        <v>1</v>
      </c>
      <c r="J85" s="141">
        <v>0</v>
      </c>
      <c r="K85" s="139">
        <f>SUM(K81:K84)</f>
        <v>1</v>
      </c>
      <c r="L85" s="139">
        <f>SUM(L81:L84)</f>
        <v>23</v>
      </c>
      <c r="M85" s="139">
        <f>SUM(M81:M81)</f>
        <v>0</v>
      </c>
      <c r="N85" s="266">
        <f>SUM(N81:N81)</f>
        <v>0</v>
      </c>
      <c r="O85" s="267"/>
      <c r="P85" s="144">
        <f>SUM(P81:P81)</f>
        <v>0</v>
      </c>
    </row>
    <row r="86" spans="1:16" ht="23.45" customHeight="1" x14ac:dyDescent="0.25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x14ac:dyDescent="0.25">
      <c r="A87" s="244"/>
      <c r="B87" s="323"/>
      <c r="C87" s="302" t="s">
        <v>131</v>
      </c>
      <c r="D87" s="71">
        <v>23</v>
      </c>
      <c r="E87" s="324">
        <v>1</v>
      </c>
      <c r="F87" s="324">
        <v>23</v>
      </c>
      <c r="G87" s="325"/>
      <c r="H87" s="325">
        <v>23</v>
      </c>
      <c r="I87" s="326"/>
      <c r="J87" s="326"/>
      <c r="K87" s="327"/>
      <c r="L87" s="327"/>
      <c r="M87" s="327"/>
      <c r="N87" s="328"/>
      <c r="O87" s="329"/>
      <c r="P87" s="330">
        <v>1</v>
      </c>
    </row>
    <row r="88" spans="1:16" x14ac:dyDescent="0.25">
      <c r="A88" s="244"/>
      <c r="B88" s="323"/>
      <c r="C88" s="302" t="s">
        <v>132</v>
      </c>
      <c r="D88" s="71">
        <v>14</v>
      </c>
      <c r="E88" s="72">
        <v>1</v>
      </c>
      <c r="F88" s="72">
        <v>14</v>
      </c>
      <c r="G88" s="205"/>
      <c r="H88" s="205">
        <v>14</v>
      </c>
      <c r="I88" s="219"/>
      <c r="J88" s="219"/>
      <c r="K88" s="218"/>
      <c r="L88" s="218"/>
      <c r="M88" s="218"/>
      <c r="N88" s="331"/>
      <c r="O88" s="332"/>
      <c r="P88" s="330"/>
    </row>
    <row r="89" spans="1:16" x14ac:dyDescent="0.25">
      <c r="A89" s="244">
        <v>2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244">
        <v>3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f>SUM(D86:D90)</f>
        <v>99</v>
      </c>
      <c r="E91" s="346"/>
      <c r="F91" s="346"/>
      <c r="G91" s="346"/>
      <c r="H91" s="346">
        <f>SUM(H86:H90)</f>
        <v>99</v>
      </c>
      <c r="I91" s="346"/>
      <c r="J91" s="346">
        <f>SUM(I91)</f>
        <v>0</v>
      </c>
      <c r="K91" s="346">
        <f>SUM(K86:K90)</f>
        <v>1</v>
      </c>
      <c r="L91" s="346">
        <f>SUM(L86:L90)</f>
        <v>0</v>
      </c>
      <c r="M91" s="346">
        <f>SUM(M86:M90)</f>
        <v>0</v>
      </c>
      <c r="N91" s="346">
        <f>SUM(N86:N90)</f>
        <v>0</v>
      </c>
      <c r="O91" s="346"/>
      <c r="P91" s="347">
        <f>SUM(P86:P90)</f>
        <v>3</v>
      </c>
    </row>
    <row r="92" spans="1:16" ht="15.75" thickBot="1" x14ac:dyDescent="0.3">
      <c r="A92" s="241"/>
      <c r="B92" s="348" t="s">
        <v>136</v>
      </c>
      <c r="C92" s="348"/>
      <c r="D92" s="349">
        <f>SUM(D91,D85,D80,D74,D68,D64,D45,D35,D28)</f>
        <v>1566</v>
      </c>
      <c r="E92" s="350"/>
      <c r="F92" s="350"/>
      <c r="G92" s="351">
        <f>SUM(G85,G80,G74,G68,G64,G45,G35,G28)</f>
        <v>1163</v>
      </c>
      <c r="H92" s="352">
        <f>SUM(H28,H35,H45,H64,H68,H74,H80,H85,H91)</f>
        <v>403</v>
      </c>
      <c r="I92" s="351">
        <f t="shared" ref="I92:N92" si="4">SUM(I91,I85,I80,I74,I68,I64,I45,I35,I28)</f>
        <v>17</v>
      </c>
      <c r="J92" s="351">
        <f t="shared" si="4"/>
        <v>2</v>
      </c>
      <c r="K92" s="352">
        <f t="shared" si="4"/>
        <v>55</v>
      </c>
      <c r="L92" s="349">
        <f t="shared" si="4"/>
        <v>36</v>
      </c>
      <c r="M92" s="349">
        <f t="shared" si="4"/>
        <v>15</v>
      </c>
      <c r="N92" s="349">
        <f t="shared" si="4"/>
        <v>4</v>
      </c>
      <c r="O92" s="353"/>
      <c r="P92" s="354">
        <f>SUM(P91,P85,P80,P74,P68,P64,P45,P35,P28)</f>
        <v>9</v>
      </c>
    </row>
  </sheetData>
  <mergeCells count="10">
    <mergeCell ref="B68:C68"/>
    <mergeCell ref="D3:D4"/>
    <mergeCell ref="F3:F4"/>
    <mergeCell ref="I3:J3"/>
    <mergeCell ref="M3:N3"/>
    <mergeCell ref="O3:O4"/>
    <mergeCell ref="I4:J4"/>
    <mergeCell ref="K4:K5"/>
    <mergeCell ref="L4:L5"/>
    <mergeCell ref="M4:N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2"/>
  <sheetViews>
    <sheetView workbookViewId="0">
      <selection activeCell="U29" sqref="U29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0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x14ac:dyDescent="0.25">
      <c r="A3" s="9" t="s">
        <v>1</v>
      </c>
      <c r="B3" s="10" t="s">
        <v>2</v>
      </c>
      <c r="C3" s="11" t="s">
        <v>3</v>
      </c>
      <c r="D3" s="358" t="s">
        <v>4</v>
      </c>
      <c r="E3" s="13" t="s">
        <v>5</v>
      </c>
      <c r="F3" s="358" t="s">
        <v>6</v>
      </c>
      <c r="G3" s="14" t="s">
        <v>7</v>
      </c>
      <c r="H3" s="15" t="s">
        <v>8</v>
      </c>
      <c r="I3" s="360" t="s">
        <v>9</v>
      </c>
      <c r="J3" s="361"/>
      <c r="K3" s="18" t="s">
        <v>10</v>
      </c>
      <c r="L3" s="19" t="s">
        <v>9</v>
      </c>
      <c r="M3" s="362" t="s">
        <v>9</v>
      </c>
      <c r="N3" s="363"/>
      <c r="O3" s="364" t="s">
        <v>11</v>
      </c>
      <c r="P3" s="23" t="s">
        <v>12</v>
      </c>
    </row>
    <row r="4" spans="1:71" s="7" customFormat="1" x14ac:dyDescent="0.25">
      <c r="A4" s="24"/>
      <c r="B4" s="25"/>
      <c r="C4" s="26"/>
      <c r="D4" s="359"/>
      <c r="E4" s="28"/>
      <c r="F4" s="359"/>
      <c r="G4" s="26"/>
      <c r="H4" s="29"/>
      <c r="I4" s="366" t="s">
        <v>13</v>
      </c>
      <c r="J4" s="366"/>
      <c r="K4" s="367" t="s">
        <v>14</v>
      </c>
      <c r="L4" s="369" t="s">
        <v>15</v>
      </c>
      <c r="M4" s="371" t="s">
        <v>16</v>
      </c>
      <c r="N4" s="372"/>
      <c r="O4" s="365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368"/>
      <c r="L5" s="370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25</v>
      </c>
      <c r="E6" s="56">
        <v>2</v>
      </c>
      <c r="F6" s="57" t="s">
        <v>22</v>
      </c>
      <c r="G6" s="55">
        <v>25</v>
      </c>
      <c r="H6" s="55"/>
      <c r="I6" s="55"/>
      <c r="J6" s="58"/>
      <c r="K6" s="59">
        <v>2</v>
      </c>
      <c r="L6" s="60"/>
      <c r="M6" s="60"/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25</v>
      </c>
      <c r="E7" s="56">
        <v>2</v>
      </c>
      <c r="F7" s="57" t="s">
        <v>22</v>
      </c>
      <c r="G7" s="55">
        <v>25</v>
      </c>
      <c r="H7" s="55"/>
      <c r="I7" s="55"/>
      <c r="J7" s="58"/>
      <c r="K7" s="65"/>
      <c r="L7" s="60"/>
      <c r="M7" s="60"/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25</v>
      </c>
      <c r="E8" s="56">
        <v>2</v>
      </c>
      <c r="F8" s="57" t="s">
        <v>22</v>
      </c>
      <c r="G8" s="55">
        <v>25</v>
      </c>
      <c r="H8" s="55"/>
      <c r="I8" s="55"/>
      <c r="J8" s="58"/>
      <c r="K8" s="65"/>
      <c r="L8" s="60"/>
      <c r="M8" s="60"/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25</v>
      </c>
      <c r="E9" s="56">
        <v>2</v>
      </c>
      <c r="F9" s="57" t="s">
        <v>22</v>
      </c>
      <c r="G9" s="55">
        <v>25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72" t="s">
        <v>22</v>
      </c>
      <c r="G10" s="73"/>
      <c r="H10" s="71">
        <v>25</v>
      </c>
      <c r="I10" s="73"/>
      <c r="J10" s="73"/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24</v>
      </c>
      <c r="E13" s="56">
        <v>2</v>
      </c>
      <c r="F13" s="57" t="s">
        <v>32</v>
      </c>
      <c r="G13" s="55">
        <v>24</v>
      </c>
      <c r="H13" s="55"/>
      <c r="I13" s="65">
        <v>1</v>
      </c>
      <c r="J13" s="58"/>
      <c r="K13" s="65">
        <v>2</v>
      </c>
      <c r="L13" s="60"/>
      <c r="M13" s="60"/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25</v>
      </c>
      <c r="E14" s="56">
        <v>2</v>
      </c>
      <c r="F14" s="57" t="s">
        <v>29</v>
      </c>
      <c r="G14" s="55">
        <v>25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19</v>
      </c>
      <c r="E15" s="80">
        <v>2</v>
      </c>
      <c r="F15" s="81" t="s">
        <v>35</v>
      </c>
      <c r="G15" s="79"/>
      <c r="H15" s="82">
        <v>19</v>
      </c>
      <c r="I15" s="80"/>
      <c r="J15" s="83"/>
      <c r="K15" s="84">
        <v>1</v>
      </c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21</v>
      </c>
      <c r="E16" s="80">
        <v>2</v>
      </c>
      <c r="F16" s="81" t="s">
        <v>37</v>
      </c>
      <c r="G16" s="79"/>
      <c r="H16" s="82">
        <v>21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26</v>
      </c>
      <c r="E17" s="93">
        <v>2</v>
      </c>
      <c r="F17" s="94" t="s">
        <v>39</v>
      </c>
      <c r="G17" s="92">
        <v>26</v>
      </c>
      <c r="H17" s="92"/>
      <c r="I17" s="95">
        <v>1</v>
      </c>
      <c r="J17" s="96"/>
      <c r="K17" s="95">
        <v>2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25</v>
      </c>
      <c r="E19" s="56">
        <v>2</v>
      </c>
      <c r="F19" s="57" t="s">
        <v>22</v>
      </c>
      <c r="G19" s="55">
        <v>25</v>
      </c>
      <c r="H19" s="55"/>
      <c r="I19" s="59"/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>
        <v>1</v>
      </c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21</v>
      </c>
      <c r="E23" s="114">
        <v>2</v>
      </c>
      <c r="F23" s="115" t="s">
        <v>47</v>
      </c>
      <c r="G23" s="113">
        <v>21</v>
      </c>
      <c r="H23" s="113"/>
      <c r="I23" s="95"/>
      <c r="J23" s="116"/>
      <c r="K23" s="117"/>
      <c r="L23" s="108"/>
      <c r="M23" s="108"/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23</v>
      </c>
      <c r="E24" s="119">
        <v>2</v>
      </c>
      <c r="F24" s="115" t="s">
        <v>49</v>
      </c>
      <c r="G24" s="113">
        <v>23</v>
      </c>
      <c r="H24" s="113"/>
      <c r="I24" s="95"/>
      <c r="J24" s="116"/>
      <c r="K24" s="117"/>
      <c r="L24" s="120">
        <v>1</v>
      </c>
      <c r="M24" s="108"/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22</v>
      </c>
      <c r="E25" s="119">
        <v>2</v>
      </c>
      <c r="F25" s="115" t="s">
        <v>51</v>
      </c>
      <c r="G25" s="113">
        <v>22</v>
      </c>
      <c r="H25" s="113"/>
      <c r="I25" s="95"/>
      <c r="J25" s="116"/>
      <c r="K25" s="95">
        <v>1</v>
      </c>
      <c r="L25" s="108"/>
      <c r="M25" s="108"/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8</v>
      </c>
      <c r="E26" s="119">
        <v>1</v>
      </c>
      <c r="F26" s="115" t="s">
        <v>53</v>
      </c>
      <c r="G26" s="113">
        <v>8</v>
      </c>
      <c r="H26" s="113"/>
      <c r="I26" s="121"/>
      <c r="J26" s="122"/>
      <c r="K26" s="123"/>
      <c r="L26" s="124"/>
      <c r="M26" s="108"/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12</v>
      </c>
      <c r="E27" s="128">
        <v>1</v>
      </c>
      <c r="F27" s="129" t="s">
        <v>55</v>
      </c>
      <c r="G27" s="127"/>
      <c r="H27" s="127">
        <v>12</v>
      </c>
      <c r="I27" s="130"/>
      <c r="J27" s="131"/>
      <c r="K27" s="132"/>
      <c r="L27" s="133"/>
      <c r="M27" s="134"/>
      <c r="N27" s="134"/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f>SUM(D6:D27)</f>
        <v>495</v>
      </c>
      <c r="E28" s="140"/>
      <c r="F28" s="140"/>
      <c r="G28" s="141">
        <f t="shared" ref="G28:N28" si="0">SUM(G6:G27)</f>
        <v>398</v>
      </c>
      <c r="H28" s="142">
        <f t="shared" si="0"/>
        <v>97</v>
      </c>
      <c r="I28" s="141">
        <f t="shared" si="0"/>
        <v>2</v>
      </c>
      <c r="J28" s="141">
        <f t="shared" si="0"/>
        <v>1</v>
      </c>
      <c r="K28" s="139">
        <f t="shared" si="0"/>
        <v>13</v>
      </c>
      <c r="L28" s="139">
        <f t="shared" si="0"/>
        <v>3</v>
      </c>
      <c r="M28" s="139">
        <f t="shared" si="0"/>
        <v>0</v>
      </c>
      <c r="N28" s="139">
        <f t="shared" si="0"/>
        <v>0</v>
      </c>
      <c r="O28" s="143"/>
      <c r="P28" s="144">
        <f>SUM(P6:P27)</f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25</v>
      </c>
      <c r="E29" s="119">
        <v>2</v>
      </c>
      <c r="F29" s="57" t="s">
        <v>22</v>
      </c>
      <c r="G29" s="113">
        <v>25</v>
      </c>
      <c r="H29" s="65"/>
      <c r="I29" s="65"/>
      <c r="J29" s="65"/>
      <c r="K29" s="65">
        <v>1</v>
      </c>
      <c r="L29" s="65"/>
      <c r="M29" s="60"/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24</v>
      </c>
      <c r="E31" s="119">
        <v>2</v>
      </c>
      <c r="F31" s="57" t="s">
        <v>61</v>
      </c>
      <c r="G31" s="65">
        <v>24</v>
      </c>
      <c r="H31" s="65"/>
      <c r="I31" s="65"/>
      <c r="J31" s="65"/>
      <c r="K31" s="65">
        <v>2</v>
      </c>
      <c r="L31" s="65"/>
      <c r="M31" s="65"/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23</v>
      </c>
      <c r="E33" s="119">
        <v>2</v>
      </c>
      <c r="F33" s="57" t="s">
        <v>49</v>
      </c>
      <c r="G33" s="65">
        <v>23</v>
      </c>
      <c r="H33" s="65"/>
      <c r="I33" s="65"/>
      <c r="J33" s="65"/>
      <c r="K33" s="65"/>
      <c r="L33" s="65"/>
      <c r="M33" s="65"/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23</v>
      </c>
      <c r="E34" s="119">
        <v>2</v>
      </c>
      <c r="F34" s="57" t="s">
        <v>49</v>
      </c>
      <c r="G34" s="65">
        <v>23</v>
      </c>
      <c r="H34" s="65"/>
      <c r="I34" s="65"/>
      <c r="J34" s="65"/>
      <c r="K34" s="65">
        <v>4</v>
      </c>
      <c r="L34" s="65"/>
      <c r="M34" s="65"/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f>SUM(D29:D34)</f>
        <v>147</v>
      </c>
      <c r="E35" s="140"/>
      <c r="F35" s="140"/>
      <c r="G35" s="139">
        <f>SUM(G29:G34)</f>
        <v>147</v>
      </c>
      <c r="H35" s="139">
        <f>SUM(H33:H34)</f>
        <v>0</v>
      </c>
      <c r="I35" s="141">
        <f>SUM(I29:I34)</f>
        <v>3</v>
      </c>
      <c r="J35" s="141">
        <f>SUM(J33:J34)</f>
        <v>0</v>
      </c>
      <c r="K35" s="139">
        <f>SUM(K29:K34)</f>
        <v>11</v>
      </c>
      <c r="L35" s="139">
        <f>SUM(L29:L34)</f>
        <v>1</v>
      </c>
      <c r="M35" s="139">
        <f>SUM(M29:M34)</f>
        <v>0</v>
      </c>
      <c r="N35" s="139">
        <f>SUM(N33:N34)</f>
        <v>0</v>
      </c>
      <c r="O35" s="143"/>
      <c r="P35" s="144">
        <f>SUM(P29:P34)</f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22</v>
      </c>
      <c r="E37" s="72">
        <v>1</v>
      </c>
      <c r="F37" s="72">
        <v>22</v>
      </c>
      <c r="G37" s="72"/>
      <c r="H37" s="169" t="s">
        <v>70</v>
      </c>
      <c r="I37" s="71"/>
      <c r="J37" s="71"/>
      <c r="K37" s="72"/>
      <c r="L37" s="170"/>
      <c r="M37" s="171"/>
      <c r="N37" s="74">
        <v>1</v>
      </c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23</v>
      </c>
      <c r="E38" s="72">
        <v>1</v>
      </c>
      <c r="F38" s="72">
        <v>23</v>
      </c>
      <c r="G38" s="72"/>
      <c r="H38" s="169" t="s">
        <v>72</v>
      </c>
      <c r="I38" s="71"/>
      <c r="J38" s="71"/>
      <c r="K38" s="72"/>
      <c r="L38" s="170"/>
      <c r="M38" s="171"/>
      <c r="N38" s="74"/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19</v>
      </c>
      <c r="E39" s="159" t="s">
        <v>67</v>
      </c>
      <c r="F39" s="159" t="s">
        <v>74</v>
      </c>
      <c r="G39" s="160">
        <v>19</v>
      </c>
      <c r="H39" s="160"/>
      <c r="I39" s="161"/>
      <c r="J39" s="161"/>
      <c r="K39" s="162"/>
      <c r="L39" s="163"/>
      <c r="M39" s="164"/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21</v>
      </c>
      <c r="E40" s="72">
        <v>1</v>
      </c>
      <c r="F40" s="72">
        <v>21</v>
      </c>
      <c r="G40" s="73"/>
      <c r="H40" s="71">
        <v>21</v>
      </c>
      <c r="I40" s="176"/>
      <c r="J40" s="71">
        <v>1</v>
      </c>
      <c r="K40" s="71"/>
      <c r="L40" s="84">
        <v>1</v>
      </c>
      <c r="M40" s="73"/>
      <c r="N40" s="71"/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20</v>
      </c>
      <c r="E43" s="181" t="s">
        <v>67</v>
      </c>
      <c r="F43" s="181" t="s">
        <v>68</v>
      </c>
      <c r="G43" s="182">
        <v>20</v>
      </c>
      <c r="H43" s="182"/>
      <c r="I43" s="65"/>
      <c r="J43" s="183"/>
      <c r="K43" s="184"/>
      <c r="L43" s="184"/>
      <c r="M43" s="173"/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f>SUM(D36:D44)</f>
        <v>177</v>
      </c>
      <c r="E45" s="140"/>
      <c r="F45" s="140"/>
      <c r="G45" s="139">
        <f>SUM(G36:G44)</f>
        <v>80</v>
      </c>
      <c r="H45" s="199">
        <f>SUM(H36+H37+H38+H39+H40+H41+H42+H43+H44)</f>
        <v>97</v>
      </c>
      <c r="I45" s="141">
        <f>SUM(I36:I44)</f>
        <v>2</v>
      </c>
      <c r="J45" s="139">
        <f>SUM(J36:J43)</f>
        <v>2</v>
      </c>
      <c r="K45" s="139">
        <f>SUM(K36:K43)</f>
        <v>0</v>
      </c>
      <c r="L45" s="139">
        <f>SUM(L36:L43)</f>
        <v>1</v>
      </c>
      <c r="M45" s="139">
        <f>SUM(M36:M43)</f>
        <v>0</v>
      </c>
      <c r="N45" s="139">
        <f>SUM(N36:N44)</f>
        <v>1</v>
      </c>
      <c r="O45" s="143"/>
      <c r="P45" s="144">
        <f>SUM(P36:P43)</f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25</v>
      </c>
      <c r="E47" s="105">
        <v>2</v>
      </c>
      <c r="F47" s="57" t="s">
        <v>22</v>
      </c>
      <c r="G47" s="201">
        <v>25</v>
      </c>
      <c r="H47" s="201"/>
      <c r="I47" s="201"/>
      <c r="J47" s="201"/>
      <c r="K47" s="201">
        <v>2</v>
      </c>
      <c r="L47" s="201"/>
      <c r="M47" s="201"/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21</v>
      </c>
      <c r="E49" s="105">
        <v>2</v>
      </c>
      <c r="F49" s="57" t="s">
        <v>47</v>
      </c>
      <c r="G49" s="201">
        <v>21</v>
      </c>
      <c r="H49" s="201"/>
      <c r="I49" s="201">
        <v>1</v>
      </c>
      <c r="J49" s="201"/>
      <c r="K49" s="201"/>
      <c r="L49" s="201"/>
      <c r="M49" s="201"/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20</v>
      </c>
      <c r="E51" s="72">
        <v>2</v>
      </c>
      <c r="F51" s="81" t="s">
        <v>44</v>
      </c>
      <c r="G51" s="205"/>
      <c r="H51" s="205">
        <v>20</v>
      </c>
      <c r="I51" s="205"/>
      <c r="J51" s="208"/>
      <c r="K51" s="208"/>
      <c r="L51" s="208"/>
      <c r="M51" s="208"/>
      <c r="N51" s="209">
        <v>1</v>
      </c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24</v>
      </c>
      <c r="E53" s="115" t="s">
        <v>92</v>
      </c>
      <c r="F53" s="115" t="s">
        <v>32</v>
      </c>
      <c r="G53" s="173">
        <v>24</v>
      </c>
      <c r="H53" s="173"/>
      <c r="I53" s="183">
        <v>3</v>
      </c>
      <c r="J53" s="163"/>
      <c r="K53" s="65">
        <v>3</v>
      </c>
      <c r="L53" s="65">
        <v>1</v>
      </c>
      <c r="M53" s="164"/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24</v>
      </c>
      <c r="E54" s="106" t="s">
        <v>92</v>
      </c>
      <c r="F54" s="106" t="s">
        <v>32</v>
      </c>
      <c r="G54" s="164">
        <v>24</v>
      </c>
      <c r="H54" s="164"/>
      <c r="I54" s="161"/>
      <c r="J54" s="163"/>
      <c r="K54" s="162"/>
      <c r="L54" s="163"/>
      <c r="M54" s="164"/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19</v>
      </c>
      <c r="E55" s="98" t="s">
        <v>92</v>
      </c>
      <c r="F55" s="98" t="s">
        <v>95</v>
      </c>
      <c r="G55" s="218"/>
      <c r="H55" s="218">
        <v>19</v>
      </c>
      <c r="I55" s="219"/>
      <c r="J55" s="218"/>
      <c r="K55" s="220"/>
      <c r="L55" s="220"/>
      <c r="M55" s="220"/>
      <c r="N55" s="221"/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24</v>
      </c>
      <c r="E56" s="106" t="s">
        <v>92</v>
      </c>
      <c r="F56" s="106" t="s">
        <v>32</v>
      </c>
      <c r="G56" s="161">
        <v>24</v>
      </c>
      <c r="H56" s="164"/>
      <c r="I56" s="161"/>
      <c r="J56" s="161"/>
      <c r="K56" s="162">
        <v>2</v>
      </c>
      <c r="L56" s="164"/>
      <c r="M56" s="164"/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20</v>
      </c>
      <c r="E57" s="106" t="s">
        <v>92</v>
      </c>
      <c r="F57" s="106" t="s">
        <v>44</v>
      </c>
      <c r="G57" s="161">
        <v>20</v>
      </c>
      <c r="H57" s="164"/>
      <c r="I57" s="226">
        <v>2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20</v>
      </c>
      <c r="E58" s="115" t="s">
        <v>92</v>
      </c>
      <c r="F58" s="115" t="s">
        <v>44</v>
      </c>
      <c r="G58" s="183">
        <v>20</v>
      </c>
      <c r="H58" s="173"/>
      <c r="I58" s="183"/>
      <c r="J58" s="183"/>
      <c r="K58" s="173">
        <v>2</v>
      </c>
      <c r="L58" s="173"/>
      <c r="M58" s="173"/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21</v>
      </c>
      <c r="E62" s="115" t="s">
        <v>92</v>
      </c>
      <c r="F62" s="115" t="s">
        <v>47</v>
      </c>
      <c r="G62" s="183">
        <v>21</v>
      </c>
      <c r="H62" s="173"/>
      <c r="I62" s="183">
        <v>1</v>
      </c>
      <c r="J62" s="183"/>
      <c r="K62" s="234"/>
      <c r="L62" s="173"/>
      <c r="M62" s="173"/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16</v>
      </c>
      <c r="E63" s="236">
        <v>2</v>
      </c>
      <c r="F63" s="237" t="s">
        <v>104</v>
      </c>
      <c r="G63" s="238"/>
      <c r="H63" s="238">
        <v>16</v>
      </c>
      <c r="I63" s="238"/>
      <c r="J63" s="238"/>
      <c r="K63" s="238"/>
      <c r="L63" s="238"/>
      <c r="M63" s="238"/>
      <c r="N63" s="238"/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f>SUM(D46:D63)</f>
        <v>354</v>
      </c>
      <c r="E64" s="140"/>
      <c r="F64" s="140"/>
      <c r="G64" s="139">
        <f t="shared" ref="G64:N64" si="1">SUM(G46:G63)</f>
        <v>290</v>
      </c>
      <c r="H64" s="139">
        <f t="shared" si="1"/>
        <v>64</v>
      </c>
      <c r="I64" s="141">
        <f t="shared" si="1"/>
        <v>8</v>
      </c>
      <c r="J64" s="139">
        <f t="shared" si="1"/>
        <v>0</v>
      </c>
      <c r="K64" s="139">
        <f t="shared" si="1"/>
        <v>16</v>
      </c>
      <c r="L64" s="139">
        <f t="shared" si="1"/>
        <v>2</v>
      </c>
      <c r="M64" s="139">
        <f t="shared" si="1"/>
        <v>0</v>
      </c>
      <c r="N64" s="139">
        <f t="shared" si="1"/>
        <v>1</v>
      </c>
      <c r="O64" s="143"/>
      <c r="P64" s="144">
        <f>SUM(P46:P63)</f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25</v>
      </c>
      <c r="E65" s="212">
        <v>2</v>
      </c>
      <c r="F65" s="57" t="s">
        <v>22</v>
      </c>
      <c r="G65" s="55">
        <v>25</v>
      </c>
      <c r="H65" s="58"/>
      <c r="I65" s="65"/>
      <c r="J65" s="60"/>
      <c r="K65" s="246">
        <v>2</v>
      </c>
      <c r="L65" s="55"/>
      <c r="M65" s="55"/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22</v>
      </c>
      <c r="E66" s="212">
        <v>2</v>
      </c>
      <c r="F66" s="57" t="s">
        <v>51</v>
      </c>
      <c r="G66" s="65">
        <v>22</v>
      </c>
      <c r="H66" s="58"/>
      <c r="I66" s="65"/>
      <c r="J66" s="60"/>
      <c r="K66" s="248" t="s">
        <v>108</v>
      </c>
      <c r="L66" s="55"/>
      <c r="M66" s="55"/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16</v>
      </c>
      <c r="E67" s="212">
        <v>2</v>
      </c>
      <c r="F67" s="57" t="s">
        <v>104</v>
      </c>
      <c r="G67" s="65">
        <v>16</v>
      </c>
      <c r="H67" s="58"/>
      <c r="I67" s="65"/>
      <c r="J67" s="60"/>
      <c r="K67" s="248" t="s">
        <v>67</v>
      </c>
      <c r="L67" s="55"/>
      <c r="M67" s="55"/>
      <c r="N67" s="65"/>
      <c r="O67" s="58"/>
      <c r="P67" s="252"/>
    </row>
    <row r="68" spans="1:16" ht="15.75" thickBot="1" x14ac:dyDescent="0.3">
      <c r="A68" s="241"/>
      <c r="B68" s="357" t="s">
        <v>56</v>
      </c>
      <c r="C68" s="357"/>
      <c r="D68" s="139">
        <f>SUM(D65:D67)</f>
        <v>63</v>
      </c>
      <c r="E68" s="140"/>
      <c r="F68" s="140"/>
      <c r="G68" s="139">
        <f>SUM(G65:G67)</f>
        <v>63</v>
      </c>
      <c r="H68" s="139">
        <f t="shared" ref="H68:N68" si="2">SUM(H65:H67)</f>
        <v>0</v>
      </c>
      <c r="I68" s="141">
        <f>SUM(I65:I67)</f>
        <v>0</v>
      </c>
      <c r="J68" s="141">
        <f t="shared" si="2"/>
        <v>0</v>
      </c>
      <c r="K68" s="199">
        <f>SUM(K65+K66+K67)</f>
        <v>6</v>
      </c>
      <c r="L68" s="139">
        <f t="shared" si="2"/>
        <v>0</v>
      </c>
      <c r="M68" s="139">
        <f t="shared" si="2"/>
        <v>0</v>
      </c>
      <c r="N68" s="139">
        <f t="shared" si="2"/>
        <v>0</v>
      </c>
      <c r="O68" s="143"/>
      <c r="P68" s="144">
        <f>SUM(P65:P67)</f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25</v>
      </c>
      <c r="E69" s="212">
        <v>2</v>
      </c>
      <c r="F69" s="106" t="s">
        <v>22</v>
      </c>
      <c r="G69" s="201">
        <v>25</v>
      </c>
      <c r="H69" s="164"/>
      <c r="I69" s="161"/>
      <c r="J69" s="161"/>
      <c r="K69" s="162"/>
      <c r="L69" s="164">
        <v>1</v>
      </c>
      <c r="M69" s="164"/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22</v>
      </c>
      <c r="E70" s="72">
        <v>2</v>
      </c>
      <c r="F70" s="81" t="s">
        <v>51</v>
      </c>
      <c r="G70" s="256"/>
      <c r="H70" s="79">
        <v>22</v>
      </c>
      <c r="I70" s="256"/>
      <c r="J70" s="256"/>
      <c r="K70" s="256"/>
      <c r="L70" s="256"/>
      <c r="M70" s="256"/>
      <c r="N70" s="209">
        <v>1</v>
      </c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23</v>
      </c>
      <c r="E72" s="212">
        <v>2</v>
      </c>
      <c r="F72" s="159" t="s">
        <v>49</v>
      </c>
      <c r="G72" s="160">
        <v>23</v>
      </c>
      <c r="H72" s="160"/>
      <c r="I72" s="262"/>
      <c r="J72" s="262"/>
      <c r="K72" s="263">
        <v>1</v>
      </c>
      <c r="L72" s="160"/>
      <c r="M72" s="160"/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18</v>
      </c>
      <c r="E73" s="212">
        <v>2</v>
      </c>
      <c r="F73" s="115" t="s">
        <v>117</v>
      </c>
      <c r="G73" s="173">
        <v>18</v>
      </c>
      <c r="H73" s="164"/>
      <c r="I73" s="161"/>
      <c r="J73" s="161"/>
      <c r="K73" s="162"/>
      <c r="L73" s="164">
        <v>1</v>
      </c>
      <c r="M73" s="164"/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f>SUM(D69:D73)</f>
        <v>111</v>
      </c>
      <c r="E74" s="140"/>
      <c r="F74" s="140"/>
      <c r="G74" s="139">
        <f>SUM(G69:G73)</f>
        <v>89</v>
      </c>
      <c r="H74" s="139">
        <f t="shared" ref="H74:N74" si="3">SUM(H69:H73)</f>
        <v>22</v>
      </c>
      <c r="I74" s="141">
        <f>SUM(I69:I73)</f>
        <v>0</v>
      </c>
      <c r="J74" s="141">
        <f t="shared" si="3"/>
        <v>0</v>
      </c>
      <c r="K74" s="139">
        <f t="shared" si="3"/>
        <v>2</v>
      </c>
      <c r="L74" s="139">
        <f t="shared" si="3"/>
        <v>4</v>
      </c>
      <c r="M74" s="139">
        <f t="shared" si="3"/>
        <v>0</v>
      </c>
      <c r="N74" s="266">
        <f t="shared" si="3"/>
        <v>1</v>
      </c>
      <c r="O74" s="267"/>
      <c r="P74" s="144">
        <f>SUM(P69:P73)</f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25</v>
      </c>
      <c r="E77" s="212">
        <v>2</v>
      </c>
      <c r="F77" s="106" t="s">
        <v>22</v>
      </c>
      <c r="G77" s="164">
        <v>25</v>
      </c>
      <c r="H77" s="163"/>
      <c r="I77" s="161"/>
      <c r="J77" s="270"/>
      <c r="K77" s="162">
        <v>2</v>
      </c>
      <c r="L77" s="272"/>
      <c r="M77" s="258"/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f>SUM(D75:D79)</f>
        <v>114</v>
      </c>
      <c r="E80" s="140"/>
      <c r="F80" s="140"/>
      <c r="G80" s="139">
        <f>SUM(G75:G79)</f>
        <v>91</v>
      </c>
      <c r="H80" s="139">
        <f>SUM(H75+H76+H77+H78+H79)</f>
        <v>23</v>
      </c>
      <c r="I80" s="141">
        <f>SUM(I75:I79)</f>
        <v>0</v>
      </c>
      <c r="J80" s="141">
        <v>0</v>
      </c>
      <c r="K80" s="139">
        <f>SUM(K75:K79)</f>
        <v>6</v>
      </c>
      <c r="L80" s="139">
        <f>SUM(L75,L78,L79)</f>
        <v>2</v>
      </c>
      <c r="M80" s="139">
        <f>SUM(M75:M79)</f>
        <v>0</v>
      </c>
      <c r="N80" s="266">
        <f>SUM(N75:N79)</f>
        <v>0</v>
      </c>
      <c r="O80" s="267"/>
      <c r="P80" s="144">
        <f>SUM(P75:P79)</f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 t="s">
        <v>67</v>
      </c>
      <c r="F82" s="72" t="s">
        <v>92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1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f>SUM(D81:D84)</f>
        <v>23</v>
      </c>
      <c r="E85" s="140"/>
      <c r="F85" s="140"/>
      <c r="G85" s="139">
        <f>SUM(G81:G84)</f>
        <v>19</v>
      </c>
      <c r="H85" s="139">
        <f>SUM(H81:H84)</f>
        <v>4</v>
      </c>
      <c r="I85" s="141">
        <f>SUM(I81:I84)</f>
        <v>1</v>
      </c>
      <c r="J85" s="141">
        <v>0</v>
      </c>
      <c r="K85" s="139">
        <f>SUM(K81:K84)</f>
        <v>1</v>
      </c>
      <c r="L85" s="139">
        <f>SUM(L81:L84)</f>
        <v>23</v>
      </c>
      <c r="M85" s="139">
        <f>SUM(M81:M81)</f>
        <v>0</v>
      </c>
      <c r="N85" s="266">
        <f>SUM(N81:N81)</f>
        <v>0</v>
      </c>
      <c r="O85" s="267"/>
      <c r="P85" s="144">
        <f>SUM(P81:P81)</f>
        <v>0</v>
      </c>
    </row>
    <row r="86" spans="1:16" ht="23.45" customHeight="1" x14ac:dyDescent="0.25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x14ac:dyDescent="0.25">
      <c r="A87" s="244"/>
      <c r="B87" s="323"/>
      <c r="C87" s="302" t="s">
        <v>131</v>
      </c>
      <c r="D87" s="71">
        <v>23</v>
      </c>
      <c r="E87" s="324">
        <v>1</v>
      </c>
      <c r="F87" s="324">
        <v>23</v>
      </c>
      <c r="G87" s="325"/>
      <c r="H87" s="325">
        <v>23</v>
      </c>
      <c r="I87" s="326"/>
      <c r="J87" s="326"/>
      <c r="K87" s="327"/>
      <c r="L87" s="327"/>
      <c r="M87" s="327"/>
      <c r="N87" s="328"/>
      <c r="O87" s="329"/>
      <c r="P87" s="330">
        <v>1</v>
      </c>
    </row>
    <row r="88" spans="1:16" x14ac:dyDescent="0.25">
      <c r="A88" s="244"/>
      <c r="B88" s="323"/>
      <c r="C88" s="302" t="s">
        <v>132</v>
      </c>
      <c r="D88" s="71">
        <v>14</v>
      </c>
      <c r="E88" s="72">
        <v>1</v>
      </c>
      <c r="F88" s="72">
        <v>14</v>
      </c>
      <c r="G88" s="205"/>
      <c r="H88" s="205">
        <v>14</v>
      </c>
      <c r="I88" s="219"/>
      <c r="J88" s="219"/>
      <c r="K88" s="218"/>
      <c r="L88" s="218"/>
      <c r="M88" s="218"/>
      <c r="N88" s="331"/>
      <c r="O88" s="332"/>
      <c r="P88" s="330"/>
    </row>
    <row r="89" spans="1:16" x14ac:dyDescent="0.25">
      <c r="A89" s="244">
        <v>2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244">
        <v>3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f>SUM(D86:D90)</f>
        <v>99</v>
      </c>
      <c r="E91" s="346"/>
      <c r="F91" s="346"/>
      <c r="G91" s="346"/>
      <c r="H91" s="346">
        <f>SUM(H86:H90)</f>
        <v>99</v>
      </c>
      <c r="I91" s="346"/>
      <c r="J91" s="346">
        <f>SUM(I91)</f>
        <v>0</v>
      </c>
      <c r="K91" s="346">
        <f>SUM(K86:K90)</f>
        <v>1</v>
      </c>
      <c r="L91" s="346">
        <f>SUM(L86:L90)</f>
        <v>0</v>
      </c>
      <c r="M91" s="346">
        <f>SUM(M86:M90)</f>
        <v>0</v>
      </c>
      <c r="N91" s="346">
        <f>SUM(N86:N90)</f>
        <v>0</v>
      </c>
      <c r="O91" s="346"/>
      <c r="P91" s="347">
        <f>SUM(P86:P90)</f>
        <v>3</v>
      </c>
    </row>
    <row r="92" spans="1:16" ht="15.75" thickBot="1" x14ac:dyDescent="0.3">
      <c r="A92" s="241"/>
      <c r="B92" s="348" t="s">
        <v>136</v>
      </c>
      <c r="C92" s="348"/>
      <c r="D92" s="349">
        <f>SUM(D91,D85,D80,D74,D68,D64,D45,D35,D28)</f>
        <v>1583</v>
      </c>
      <c r="E92" s="350"/>
      <c r="F92" s="350"/>
      <c r="G92" s="351">
        <f>SUM(G85,G80,G74,G68,G64,G45,G35,G28)</f>
        <v>1177</v>
      </c>
      <c r="H92" s="352">
        <f>SUM(H28,H35,H45,H64,H68,H74,H80,H85,H91)</f>
        <v>406</v>
      </c>
      <c r="I92" s="351">
        <f t="shared" ref="I92:N92" si="4">SUM(I91,I85,I80,I74,I68,I64,I45,I35,I28)</f>
        <v>16</v>
      </c>
      <c r="J92" s="351">
        <f t="shared" si="4"/>
        <v>3</v>
      </c>
      <c r="K92" s="352">
        <f t="shared" si="4"/>
        <v>56</v>
      </c>
      <c r="L92" s="349">
        <f t="shared" si="4"/>
        <v>36</v>
      </c>
      <c r="M92" s="349">
        <f t="shared" si="4"/>
        <v>0</v>
      </c>
      <c r="N92" s="349">
        <f t="shared" si="4"/>
        <v>3</v>
      </c>
      <c r="O92" s="353"/>
      <c r="P92" s="354">
        <f>SUM(P91,P85,P80,P74,P68,P64,P45,P35,P28)</f>
        <v>9</v>
      </c>
    </row>
  </sheetData>
  <mergeCells count="10">
    <mergeCell ref="B68:C68"/>
    <mergeCell ref="D3:D4"/>
    <mergeCell ref="F3:F4"/>
    <mergeCell ref="I3:J3"/>
    <mergeCell ref="M3:N3"/>
    <mergeCell ref="O3:O4"/>
    <mergeCell ref="I4:J4"/>
    <mergeCell ref="K4:K5"/>
    <mergeCell ref="L4:L5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01.09.21</vt:lpstr>
      <vt:lpstr>01.08.21</vt:lpstr>
      <vt:lpstr>01.07.21</vt:lpstr>
      <vt:lpstr>01.06.21</vt:lpstr>
      <vt:lpstr>01.05.21</vt:lpstr>
      <vt:lpstr>01.04.21</vt:lpstr>
      <vt:lpstr>01.03.21</vt:lpstr>
      <vt:lpstr>01.02.21</vt:lpstr>
      <vt:lpstr>01.01.21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2021-08-31T14:03:15Z</dcterms:modified>
</cp:coreProperties>
</file>