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720" windowWidth="11340" windowHeight="5370" activeTab="0"/>
  </bookViews>
  <sheets>
    <sheet name="ММ" sheetId="1" r:id="rId1"/>
  </sheets>
  <definedNames/>
  <calcPr fullCalcOnLoad="1"/>
</workbook>
</file>

<file path=xl/comments1.xml><?xml version="1.0" encoding="utf-8"?>
<comments xmlns="http://schemas.openxmlformats.org/spreadsheetml/2006/main">
  <authors>
    <author>KB2</author>
  </authors>
  <commentList>
    <comment ref="Z29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должно быть:
66+28=94</t>
        </r>
      </text>
    </comment>
    <comment ref="AD29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должно быть: 44+18=62</t>
        </r>
      </text>
    </comment>
    <comment ref="Z23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должно быть: 
684+294=978</t>
        </r>
      </text>
    </comment>
    <comment ref="AD23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456+196=652</t>
        </r>
      </text>
    </comment>
    <comment ref="Z31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должно быть:
2652+1136=3788</t>
        </r>
      </text>
    </comment>
    <comment ref="AD31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должно быть:
1768+758=2526</t>
        </r>
      </text>
    </comment>
    <comment ref="Z32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должно быть:
1212+519=1731</t>
        </r>
      </text>
    </comment>
    <comment ref="AD32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должно быть:
808+346=1154</t>
        </r>
      </text>
    </comment>
    <comment ref="Z47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должно быть:
1440+617=2057</t>
        </r>
      </text>
    </comment>
    <comment ref="AD47" authorId="0">
      <text>
        <r>
          <rPr>
            <b/>
            <sz val="9"/>
            <rFont val="Tahoma"/>
            <family val="2"/>
          </rPr>
          <t>KB2:</t>
        </r>
        <r>
          <rPr>
            <sz val="9"/>
            <rFont val="Tahoma"/>
            <family val="2"/>
          </rPr>
          <t xml:space="preserve">
960+420=1372</t>
        </r>
      </text>
    </comment>
  </commentList>
</comments>
</file>

<file path=xl/sharedStrings.xml><?xml version="1.0" encoding="utf-8"?>
<sst xmlns="http://schemas.openxmlformats.org/spreadsheetml/2006/main" count="270" uniqueCount="214">
  <si>
    <t>Каникулы</t>
  </si>
  <si>
    <t>УЧЕБНЫЙ ПЛАН</t>
  </si>
  <si>
    <t>Утверждаю</t>
  </si>
  <si>
    <t>"</t>
  </si>
  <si>
    <t>специальность</t>
  </si>
  <si>
    <t>квалификация</t>
  </si>
  <si>
    <t>Индекс</t>
  </si>
  <si>
    <t>Экзаменов</t>
  </si>
  <si>
    <t>Зачетов</t>
  </si>
  <si>
    <t>в том числе</t>
  </si>
  <si>
    <t>Всего</t>
  </si>
  <si>
    <t>2 курс</t>
  </si>
  <si>
    <t>3 курс</t>
  </si>
  <si>
    <t>Иностранный язык</t>
  </si>
  <si>
    <t>Физическая культура</t>
  </si>
  <si>
    <t>Основы философии</t>
  </si>
  <si>
    <t>ОГСЭ.00</t>
  </si>
  <si>
    <t>ЕН.00</t>
  </si>
  <si>
    <t>Общепрофессиональные дисциплины</t>
  </si>
  <si>
    <t>ЕН.01</t>
  </si>
  <si>
    <t>Безопасность жизнедеятельности</t>
  </si>
  <si>
    <t>№ п/п</t>
  </si>
  <si>
    <t xml:space="preserve">   </t>
  </si>
  <si>
    <t>ОГСЭ.01</t>
  </si>
  <si>
    <t>ОГСЭ.02</t>
  </si>
  <si>
    <t>ОГСЭ.03</t>
  </si>
  <si>
    <t>ОГСЭ.04</t>
  </si>
  <si>
    <t>Правовое обеспечение профессиональной деятельности</t>
  </si>
  <si>
    <t xml:space="preserve">                                                           Итого :</t>
  </si>
  <si>
    <t xml:space="preserve">Наименование </t>
  </si>
  <si>
    <t>Кабинеты</t>
  </si>
  <si>
    <t>Иностранного языка</t>
  </si>
  <si>
    <t>Лаборатории</t>
  </si>
  <si>
    <t>Спортивный комплекс</t>
  </si>
  <si>
    <t>Общий гуманитарный и социально-экономический цикл</t>
  </si>
  <si>
    <t xml:space="preserve">История </t>
  </si>
  <si>
    <t>Математический и общий естественнонаучный цикл</t>
  </si>
  <si>
    <t>Профессиональный цикл</t>
  </si>
  <si>
    <t>П.ОО</t>
  </si>
  <si>
    <t>ОП.00</t>
  </si>
  <si>
    <t>ПМ.00</t>
  </si>
  <si>
    <t>Профессиональные модули</t>
  </si>
  <si>
    <t>ПМ.01</t>
  </si>
  <si>
    <t>МДК.01.01</t>
  </si>
  <si>
    <t>МДК.01.02</t>
  </si>
  <si>
    <t>ПМ.02</t>
  </si>
  <si>
    <t>МДК.02.01</t>
  </si>
  <si>
    <t>МДК.03.01</t>
  </si>
  <si>
    <t>ОП.01</t>
  </si>
  <si>
    <t>ОП.02</t>
  </si>
  <si>
    <t>ОП.03</t>
  </si>
  <si>
    <t>ОП.04</t>
  </si>
  <si>
    <t>ОП.05</t>
  </si>
  <si>
    <t>ОП.06</t>
  </si>
  <si>
    <t>1 курс</t>
  </si>
  <si>
    <t>Учебная практика</t>
  </si>
  <si>
    <t>Залы</t>
  </si>
  <si>
    <t>Актовый зал</t>
  </si>
  <si>
    <t>ГИА</t>
  </si>
  <si>
    <t>Безопасности жизнедеятельности</t>
  </si>
  <si>
    <t>Учебная нагрузка обучающихся (час.)</t>
  </si>
  <si>
    <t>Обязат. аудиторная, ч</t>
  </si>
  <si>
    <t>Формы промежуточной аттестации</t>
  </si>
  <si>
    <t>Наименование  циклов, дисциплин, професиональных модулей, МДК, практик</t>
  </si>
  <si>
    <t>Максимальная</t>
  </si>
  <si>
    <t>Самостоятельная работа</t>
  </si>
  <si>
    <t>Производственная практика</t>
  </si>
  <si>
    <t>Промежуточная аттестация</t>
  </si>
  <si>
    <t>курс. работ (проектов )</t>
  </si>
  <si>
    <t>программа</t>
  </si>
  <si>
    <t>Учебной практики</t>
  </si>
  <si>
    <t>Производственной практики</t>
  </si>
  <si>
    <t>Дифференцированных зачетов</t>
  </si>
  <si>
    <t>ОГСЭ.06</t>
  </si>
  <si>
    <t>ОП.07</t>
  </si>
  <si>
    <t>ОП.08</t>
  </si>
  <si>
    <t>ОП.09</t>
  </si>
  <si>
    <t>ПДП</t>
  </si>
  <si>
    <t>6 нед.</t>
  </si>
  <si>
    <t xml:space="preserve">Преддипломная практика </t>
  </si>
  <si>
    <t>Курсы</t>
  </si>
  <si>
    <t>Обучение по дисциплинам и междисциплинарным курсам</t>
  </si>
  <si>
    <t>по профилю специальности СПО</t>
  </si>
  <si>
    <t>Всего                       (по курсам)</t>
  </si>
  <si>
    <t>I курс</t>
  </si>
  <si>
    <t>II курс</t>
  </si>
  <si>
    <t>III курс</t>
  </si>
  <si>
    <t>Распределение обязат. учебной нагрузки (включая обязательную аудиторную нагрузку и все виды практики в составе профессиональных модулей) по курсам и семестрам</t>
  </si>
  <si>
    <t xml:space="preserve">  1. Сводные данные по бюджету (в неделях) учебного плана</t>
  </si>
  <si>
    <t>4. Пояснительная записка</t>
  </si>
  <si>
    <t>3. Перечень лабораторий, кабинетов и мастерских для подготовки специалистов СПО</t>
  </si>
  <si>
    <t>Дисциплин и МДК</t>
  </si>
  <si>
    <t>1 сем.</t>
  </si>
  <si>
    <t>2 сем.</t>
  </si>
  <si>
    <t>3 сем.</t>
  </si>
  <si>
    <t>4 сем.</t>
  </si>
  <si>
    <t>5 сем.</t>
  </si>
  <si>
    <t>6 сем.</t>
  </si>
  <si>
    <t>ДЗ</t>
  </si>
  <si>
    <t>З</t>
  </si>
  <si>
    <t>Э</t>
  </si>
  <si>
    <t>Экзамен квалификационный</t>
  </si>
  <si>
    <t>ЭК</t>
  </si>
  <si>
    <t>Библиотека, читальный зал с выходом в сеть Интернет</t>
  </si>
  <si>
    <t xml:space="preserve">                                                        Итого :</t>
  </si>
  <si>
    <t>МДК.02.02</t>
  </si>
  <si>
    <t>ПМ.03</t>
  </si>
  <si>
    <t>Государственная итоговая аттестация</t>
  </si>
  <si>
    <t>базовой подготовки</t>
  </si>
  <si>
    <t>Основы латинского языка с медицинской терминологией</t>
  </si>
  <si>
    <t>Гигиена и экология человека</t>
  </si>
  <si>
    <t>ОП.10</t>
  </si>
  <si>
    <t>Общественное здоровье и здравоохранение</t>
  </si>
  <si>
    <t>ОП.11</t>
  </si>
  <si>
    <t>ОП.12</t>
  </si>
  <si>
    <t>ОП.13</t>
  </si>
  <si>
    <t>ОП.14</t>
  </si>
  <si>
    <t>ПМ.04</t>
  </si>
  <si>
    <t>МДК.04.01</t>
  </si>
  <si>
    <t>УП. 03.</t>
  </si>
  <si>
    <t>преддипломная практика</t>
  </si>
  <si>
    <t>лаб.  и практические занятия</t>
  </si>
  <si>
    <t>программа подготовки специалистов среднего звена</t>
  </si>
  <si>
    <t>2. План учебного процесса (программа подготовки специалистов среднего звена)</t>
  </si>
  <si>
    <t>1ДЗ</t>
  </si>
  <si>
    <t>ПП.02.</t>
  </si>
  <si>
    <t>Психология</t>
  </si>
  <si>
    <t>Основы реабилитации</t>
  </si>
  <si>
    <t>УП. 04.</t>
  </si>
  <si>
    <t>УП. 02.01</t>
  </si>
  <si>
    <t>2ДЗ/1Э</t>
  </si>
  <si>
    <t>2ДЗ</t>
  </si>
  <si>
    <t>(для обучения лиц с ограниченными возможностями здоровья по зрению)</t>
  </si>
  <si>
    <t>Медицинская сестра по массажу/медицинский брат по массажу</t>
  </si>
  <si>
    <t xml:space="preserve">Регистрационный № 503  от 12.05.2014г. </t>
  </si>
  <si>
    <t>История массажа</t>
  </si>
  <si>
    <t>Информатика</t>
  </si>
  <si>
    <t>Анатомия и физиология человека с основами топографической анатомии</t>
  </si>
  <si>
    <t>Основы сестринского дела с инфекционной безопасностью</t>
  </si>
  <si>
    <t>Основы неврологии</t>
  </si>
  <si>
    <t>Основы хирургии с травматологией</t>
  </si>
  <si>
    <t>Основы терапии</t>
  </si>
  <si>
    <t>Выполнение классического массажа</t>
  </si>
  <si>
    <t>Классический массаж</t>
  </si>
  <si>
    <t>Спортивный массаж</t>
  </si>
  <si>
    <t>Выполнение рефлекторных видов массажа</t>
  </si>
  <si>
    <t>Рефлекторные виды массажа</t>
  </si>
  <si>
    <t>Традиционный китайский и точечный массаж</t>
  </si>
  <si>
    <t>Выполнение массажа в педиатрической практике</t>
  </si>
  <si>
    <t>Теория и практика массажа в педиатрической практике</t>
  </si>
  <si>
    <t>ПП. 03.</t>
  </si>
  <si>
    <t>Проведение лечебной физической культуры</t>
  </si>
  <si>
    <t>Лечебная физическая культура</t>
  </si>
  <si>
    <t>3 нед.</t>
  </si>
  <si>
    <t>2ДЗ/2Э</t>
  </si>
  <si>
    <t>Основы фармакологии</t>
  </si>
  <si>
    <t>Истории и основ философии</t>
  </si>
  <si>
    <t>Информационных технологий</t>
  </si>
  <si>
    <t>Анатомии, физиологии человека с курсом топографической анатомии</t>
  </si>
  <si>
    <t>Психологии</t>
  </si>
  <si>
    <t>Гигиены и экологии человека</t>
  </si>
  <si>
    <t>Права и общественного здоровья и здравоохранения</t>
  </si>
  <si>
    <t>Основ сестринского дела с инфекционной безопасностью</t>
  </si>
  <si>
    <t>Основ хирургии с травматологией</t>
  </si>
  <si>
    <t>Основ неврологии</t>
  </si>
  <si>
    <t>Основ фармакологии</t>
  </si>
  <si>
    <t>Основ терапии</t>
  </si>
  <si>
    <t>Массажа</t>
  </si>
  <si>
    <t>Анатомии и физиологии</t>
  </si>
  <si>
    <t xml:space="preserve">Спортивный зал </t>
  </si>
  <si>
    <t>Тренажерный комплекс</t>
  </si>
  <si>
    <t>агуста</t>
  </si>
  <si>
    <t>УП. 01.01</t>
  </si>
  <si>
    <t>ПП. 01.01</t>
  </si>
  <si>
    <t>Директор                     Е.А. Колесова</t>
  </si>
  <si>
    <t>ГБПОУ "ПБМК"</t>
  </si>
  <si>
    <t>4с/ ЭКв</t>
  </si>
  <si>
    <t>5с/ ЭКв</t>
  </si>
  <si>
    <t>6с/ ЭКв</t>
  </si>
  <si>
    <t>3з/2ДЗ</t>
  </si>
  <si>
    <t>3з</t>
  </si>
  <si>
    <t>2з</t>
  </si>
  <si>
    <t>1з/1ДЗ</t>
  </si>
  <si>
    <t>2з/2ДЗ/2Э</t>
  </si>
  <si>
    <t>2з/4ДЗ/1Э</t>
  </si>
  <si>
    <t>5з/6ДЗ/1Э</t>
  </si>
  <si>
    <t>1 сем          17 нед</t>
  </si>
  <si>
    <t>2 сем        21,5+3 нед</t>
  </si>
  <si>
    <t>3 сем            14+2 нед</t>
  </si>
  <si>
    <t>4 сем            16+8 нед</t>
  </si>
  <si>
    <t>5 сем            9+6 нед</t>
  </si>
  <si>
    <t>6 сем       12,5+2 нед</t>
  </si>
  <si>
    <t>1З</t>
  </si>
  <si>
    <t>2З/1ДЗ</t>
  </si>
  <si>
    <t>5ДЗ</t>
  </si>
  <si>
    <t>1ДЗ/1Э</t>
  </si>
  <si>
    <t>Оказание первой помощи</t>
  </si>
  <si>
    <t>7ДЗ</t>
  </si>
  <si>
    <t xml:space="preserve">Консультации 4 часа на 1 обучающегося (на учебную группу 100 часов)  </t>
  </si>
  <si>
    <t xml:space="preserve">ГИА.00 Государственная итоговая аттестация (3 недели) </t>
  </si>
  <si>
    <t>на базе среднего  общего образования</t>
  </si>
  <si>
    <r>
      <t xml:space="preserve">Форма обучения  </t>
    </r>
    <r>
      <rPr>
        <b/>
        <sz val="8"/>
        <rFont val="Times New Roman"/>
        <family val="1"/>
      </rPr>
      <t xml:space="preserve">               очная</t>
    </r>
  </si>
  <si>
    <t>2021 г.</t>
  </si>
  <si>
    <t>Открытый стадион широкого профиля зал лечебной физической культуры</t>
  </si>
  <si>
    <t>К.Э</t>
  </si>
  <si>
    <t>3ДЗ/1Э</t>
  </si>
  <si>
    <t>4з/6ДЗ/3Э</t>
  </si>
  <si>
    <t>8ДЗ</t>
  </si>
  <si>
    <t>1з/2ДЗ/2Э</t>
  </si>
  <si>
    <t>1з/10ДЗ/2Э</t>
  </si>
  <si>
    <t>Государственная итоговая аттестация включает подготовку и сдачу государственного экзамена по специальности.</t>
  </si>
  <si>
    <t>3076/67,1%</t>
  </si>
  <si>
    <t>:</t>
  </si>
  <si>
    <t xml:space="preserve">Нормативный срок обучения: 2 года 10 мес.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</si>
</sst>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;[Red]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73">
    <font>
      <sz val="10"/>
      <name val="Arial Cyr"/>
      <family val="0"/>
    </font>
    <font>
      <b/>
      <sz val="7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i/>
      <sz val="7"/>
      <name val="Arial Cyr"/>
      <family val="0"/>
    </font>
    <font>
      <b/>
      <i/>
      <sz val="7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i/>
      <sz val="10"/>
      <name val="Times New Roman"/>
      <family val="1"/>
    </font>
    <font>
      <sz val="6"/>
      <name val="Times New Roman"/>
      <family val="1"/>
    </font>
    <font>
      <b/>
      <sz val="7"/>
      <name val="Times New Roman"/>
      <family val="1"/>
    </font>
    <font>
      <b/>
      <sz val="6"/>
      <name val="Times New Roman"/>
      <family val="1"/>
    </font>
    <font>
      <b/>
      <sz val="5"/>
      <name val="Times New Roman"/>
      <family val="1"/>
    </font>
    <font>
      <b/>
      <i/>
      <sz val="7"/>
      <name val="Times New Roman"/>
      <family val="1"/>
    </font>
    <font>
      <b/>
      <i/>
      <sz val="6"/>
      <name val="Times New Roman"/>
      <family val="1"/>
    </font>
    <font>
      <sz val="7"/>
      <name val="Times New Roman"/>
      <family val="1"/>
    </font>
    <font>
      <i/>
      <sz val="7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7"/>
      <color indexed="10"/>
      <name val="Times New Roman"/>
      <family val="1"/>
    </font>
    <font>
      <b/>
      <sz val="11"/>
      <color indexed="8"/>
      <name val="Times New Roman"/>
      <family val="0"/>
    </font>
    <font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sz val="10"/>
      <color indexed="8"/>
      <name val="Calibri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7"/>
      <color rgb="FFFF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7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70" fillId="31" borderId="0" applyNumberFormat="0" applyBorder="0" applyAlignment="0" applyProtection="0"/>
  </cellStyleXfs>
  <cellXfs count="491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justify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wrapText="1"/>
    </xf>
    <xf numFmtId="0" fontId="14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13" fillId="0" borderId="0" xfId="0" applyFont="1" applyBorder="1" applyAlignment="1">
      <alignment/>
    </xf>
    <xf numFmtId="0" fontId="10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wrapText="1"/>
    </xf>
    <xf numFmtId="0" fontId="10" fillId="0" borderId="0" xfId="0" applyFont="1" applyAlignment="1">
      <alignment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 horizontal="left" vertical="center" wrapText="1"/>
    </xf>
    <xf numFmtId="0" fontId="14" fillId="32" borderId="0" xfId="0" applyFont="1" applyFill="1" applyBorder="1" applyAlignment="1">
      <alignment horizontal="center" vertical="justify"/>
    </xf>
    <xf numFmtId="0" fontId="17" fillId="0" borderId="0" xfId="0" applyFont="1" applyBorder="1" applyAlignment="1">
      <alignment horizontal="center" vertical="center" textRotation="90" wrapText="1"/>
    </xf>
    <xf numFmtId="0" fontId="13" fillId="32" borderId="0" xfId="0" applyFont="1" applyFill="1" applyBorder="1" applyAlignment="1">
      <alignment horizontal="center"/>
    </xf>
    <xf numFmtId="0" fontId="17" fillId="0" borderId="0" xfId="0" applyFont="1" applyBorder="1" applyAlignment="1">
      <alignment/>
    </xf>
    <xf numFmtId="0" fontId="13" fillId="0" borderId="0" xfId="0" applyFont="1" applyAlignment="1">
      <alignment/>
    </xf>
    <xf numFmtId="0" fontId="18" fillId="32" borderId="10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vertical="center"/>
    </xf>
    <xf numFmtId="0" fontId="18" fillId="32" borderId="12" xfId="0" applyFont="1" applyFill="1" applyBorder="1" applyAlignment="1">
      <alignment horizontal="center" vertical="center" wrapText="1"/>
    </xf>
    <xf numFmtId="0" fontId="18" fillId="32" borderId="13" xfId="0" applyFont="1" applyFill="1" applyBorder="1" applyAlignment="1">
      <alignment horizontal="center" vertical="center" wrapText="1"/>
    </xf>
    <xf numFmtId="0" fontId="18" fillId="32" borderId="14" xfId="0" applyFont="1" applyFill="1" applyBorder="1" applyAlignment="1">
      <alignment vertical="center" wrapText="1"/>
    </xf>
    <xf numFmtId="0" fontId="23" fillId="32" borderId="13" xfId="0" applyFont="1" applyFill="1" applyBorder="1" applyAlignment="1">
      <alignment vertical="center" wrapText="1"/>
    </xf>
    <xf numFmtId="0" fontId="23" fillId="32" borderId="13" xfId="0" applyFont="1" applyFill="1" applyBorder="1" applyAlignment="1">
      <alignment horizontal="center" vertical="center"/>
    </xf>
    <xf numFmtId="0" fontId="18" fillId="32" borderId="15" xfId="0" applyFont="1" applyFill="1" applyBorder="1" applyAlignment="1">
      <alignment horizontal="center" vertical="center" wrapText="1"/>
    </xf>
    <xf numFmtId="0" fontId="18" fillId="32" borderId="16" xfId="0" applyFont="1" applyFill="1" applyBorder="1" applyAlignment="1">
      <alignment horizontal="center" vertical="center" wrapText="1"/>
    </xf>
    <xf numFmtId="0" fontId="21" fillId="32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 textRotation="90" wrapText="1"/>
    </xf>
    <xf numFmtId="0" fontId="23" fillId="0" borderId="0" xfId="0" applyFont="1" applyFill="1" applyBorder="1" applyAlignment="1">
      <alignment horizontal="left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12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1" fillId="32" borderId="0" xfId="0" applyFont="1" applyFill="1" applyBorder="1" applyAlignment="1">
      <alignment vertical="center" wrapText="1"/>
    </xf>
    <xf numFmtId="0" fontId="12" fillId="32" borderId="0" xfId="0" applyFont="1" applyFill="1" applyBorder="1" applyAlignment="1">
      <alignment vertical="center" wrapText="1"/>
    </xf>
    <xf numFmtId="0" fontId="18" fillId="32" borderId="0" xfId="0" applyFont="1" applyFill="1" applyBorder="1" applyAlignment="1">
      <alignment vertical="center" wrapText="1"/>
    </xf>
    <xf numFmtId="0" fontId="23" fillId="32" borderId="0" xfId="0" applyFont="1" applyFill="1" applyBorder="1" applyAlignment="1">
      <alignment vertical="center" wrapText="1"/>
    </xf>
    <xf numFmtId="0" fontId="1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23" fillId="32" borderId="0" xfId="0" applyFont="1" applyFill="1" applyBorder="1" applyAlignment="1">
      <alignment vertical="justify"/>
    </xf>
    <xf numFmtId="0" fontId="23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left" vertical="justify"/>
    </xf>
    <xf numFmtId="0" fontId="23" fillId="32" borderId="23" xfId="0" applyFont="1" applyFill="1" applyBorder="1" applyAlignment="1">
      <alignment horizontal="left" vertical="center" wrapText="1"/>
    </xf>
    <xf numFmtId="0" fontId="24" fillId="32" borderId="11" xfId="0" applyFont="1" applyFill="1" applyBorder="1" applyAlignment="1">
      <alignment horizontal="center" vertical="center" wrapText="1"/>
    </xf>
    <xf numFmtId="0" fontId="24" fillId="32" borderId="24" xfId="0" applyFont="1" applyFill="1" applyBorder="1" applyAlignment="1">
      <alignment horizontal="center" vertical="center" wrapText="1"/>
    </xf>
    <xf numFmtId="0" fontId="24" fillId="32" borderId="25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8" fillId="32" borderId="27" xfId="0" applyFont="1" applyFill="1" applyBorder="1" applyAlignment="1">
      <alignment vertical="center"/>
    </xf>
    <xf numFmtId="0" fontId="18" fillId="32" borderId="28" xfId="0" applyFont="1" applyFill="1" applyBorder="1" applyAlignment="1">
      <alignment vertical="center"/>
    </xf>
    <xf numFmtId="0" fontId="18" fillId="32" borderId="15" xfId="0" applyFont="1" applyFill="1" applyBorder="1" applyAlignment="1">
      <alignment vertical="center"/>
    </xf>
    <xf numFmtId="0" fontId="18" fillId="32" borderId="12" xfId="0" applyFont="1" applyFill="1" applyBorder="1" applyAlignment="1">
      <alignment vertical="center"/>
    </xf>
    <xf numFmtId="0" fontId="18" fillId="32" borderId="29" xfId="0" applyFont="1" applyFill="1" applyBorder="1" applyAlignment="1">
      <alignment vertical="center"/>
    </xf>
    <xf numFmtId="0" fontId="23" fillId="0" borderId="30" xfId="0" applyFont="1" applyBorder="1" applyAlignment="1">
      <alignment vertical="center"/>
    </xf>
    <xf numFmtId="0" fontId="23" fillId="0" borderId="31" xfId="0" applyFont="1" applyBorder="1" applyAlignment="1">
      <alignment vertical="center"/>
    </xf>
    <xf numFmtId="0" fontId="21" fillId="32" borderId="18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vertical="center" wrapText="1"/>
    </xf>
    <xf numFmtId="0" fontId="23" fillId="32" borderId="16" xfId="0" applyFont="1" applyFill="1" applyBorder="1" applyAlignment="1">
      <alignment horizontal="center" vertical="center" wrapText="1"/>
    </xf>
    <xf numFmtId="0" fontId="23" fillId="32" borderId="16" xfId="0" applyFont="1" applyFill="1" applyBorder="1" applyAlignment="1">
      <alignment horizontal="center" vertical="center"/>
    </xf>
    <xf numFmtId="0" fontId="23" fillId="32" borderId="11" xfId="0" applyFont="1" applyFill="1" applyBorder="1" applyAlignment="1">
      <alignment horizontal="center" vertical="center"/>
    </xf>
    <xf numFmtId="0" fontId="23" fillId="32" borderId="25" xfId="0" applyFont="1" applyFill="1" applyBorder="1" applyAlignment="1">
      <alignment horizontal="center" vertical="center" wrapText="1"/>
    </xf>
    <xf numFmtId="0" fontId="23" fillId="32" borderId="24" xfId="0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 horizontal="center" vertical="center" wrapText="1"/>
    </xf>
    <xf numFmtId="0" fontId="18" fillId="32" borderId="32" xfId="0" applyFont="1" applyFill="1" applyBorder="1" applyAlignment="1">
      <alignment horizontal="center" vertical="center" wrapText="1"/>
    </xf>
    <xf numFmtId="0" fontId="18" fillId="32" borderId="30" xfId="0" applyFont="1" applyFill="1" applyBorder="1" applyAlignment="1">
      <alignment horizontal="center" vertical="center" wrapText="1"/>
    </xf>
    <xf numFmtId="0" fontId="18" fillId="32" borderId="33" xfId="0" applyFont="1" applyFill="1" applyBorder="1" applyAlignment="1">
      <alignment horizontal="center" vertical="center" wrapText="1"/>
    </xf>
    <xf numFmtId="0" fontId="18" fillId="32" borderId="32" xfId="0" applyNumberFormat="1" applyFont="1" applyFill="1" applyBorder="1" applyAlignment="1">
      <alignment horizontal="center" vertical="center" wrapText="1"/>
    </xf>
    <xf numFmtId="0" fontId="18" fillId="32" borderId="20" xfId="0" applyFont="1" applyFill="1" applyBorder="1" applyAlignment="1">
      <alignment horizontal="center" vertical="center" wrapText="1"/>
    </xf>
    <xf numFmtId="0" fontId="18" fillId="32" borderId="26" xfId="0" applyFont="1" applyFill="1" applyBorder="1" applyAlignment="1">
      <alignment horizontal="center" vertical="center" wrapText="1"/>
    </xf>
    <xf numFmtId="0" fontId="18" fillId="32" borderId="25" xfId="0" applyFont="1" applyFill="1" applyBorder="1" applyAlignment="1">
      <alignment horizontal="center" vertical="center" wrapText="1"/>
    </xf>
    <xf numFmtId="0" fontId="18" fillId="32" borderId="24" xfId="0" applyFont="1" applyFill="1" applyBorder="1" applyAlignment="1">
      <alignment horizontal="center" vertical="center" wrapText="1"/>
    </xf>
    <xf numFmtId="0" fontId="23" fillId="32" borderId="13" xfId="0" applyFont="1" applyFill="1" applyBorder="1" applyAlignment="1">
      <alignment horizontal="center" vertical="center" wrapText="1"/>
    </xf>
    <xf numFmtId="0" fontId="19" fillId="32" borderId="34" xfId="0" applyFont="1" applyFill="1" applyBorder="1" applyAlignment="1">
      <alignment horizontal="center" vertical="center" wrapText="1"/>
    </xf>
    <xf numFmtId="0" fontId="18" fillId="32" borderId="35" xfId="0" applyFont="1" applyFill="1" applyBorder="1" applyAlignment="1">
      <alignment horizontal="center" vertical="center" wrapText="1"/>
    </xf>
    <xf numFmtId="0" fontId="18" fillId="32" borderId="36" xfId="0" applyFont="1" applyFill="1" applyBorder="1" applyAlignment="1">
      <alignment horizontal="center" vertical="center" wrapText="1"/>
    </xf>
    <xf numFmtId="0" fontId="18" fillId="32" borderId="37" xfId="0" applyFont="1" applyFill="1" applyBorder="1" applyAlignment="1">
      <alignment horizontal="center" vertical="center" wrapText="1"/>
    </xf>
    <xf numFmtId="0" fontId="18" fillId="32" borderId="38" xfId="0" applyFont="1" applyFill="1" applyBorder="1" applyAlignment="1">
      <alignment horizontal="center" vertical="center" wrapText="1"/>
    </xf>
    <xf numFmtId="0" fontId="20" fillId="32" borderId="39" xfId="0" applyFont="1" applyFill="1" applyBorder="1" applyAlignment="1">
      <alignment horizontal="center" vertical="center" textRotation="90" wrapText="1"/>
    </xf>
    <xf numFmtId="0" fontId="20" fillId="32" borderId="40" xfId="0" applyFont="1" applyFill="1" applyBorder="1" applyAlignment="1">
      <alignment horizontal="center" vertical="center" textRotation="90"/>
    </xf>
    <xf numFmtId="0" fontId="19" fillId="32" borderId="37" xfId="0" applyFont="1" applyFill="1" applyBorder="1" applyAlignment="1">
      <alignment horizontal="center" vertical="center" wrapText="1"/>
    </xf>
    <xf numFmtId="0" fontId="19" fillId="32" borderId="38" xfId="0" applyFont="1" applyFill="1" applyBorder="1" applyAlignment="1">
      <alignment horizontal="center" vertical="center" wrapText="1"/>
    </xf>
    <xf numFmtId="0" fontId="17" fillId="32" borderId="41" xfId="0" applyFont="1" applyFill="1" applyBorder="1" applyAlignment="1">
      <alignment horizontal="center" vertical="center" wrapText="1"/>
    </xf>
    <xf numFmtId="0" fontId="17" fillId="32" borderId="42" xfId="0" applyFont="1" applyFill="1" applyBorder="1" applyAlignment="1">
      <alignment horizontal="center" vertical="center" wrapText="1"/>
    </xf>
    <xf numFmtId="0" fontId="17" fillId="32" borderId="43" xfId="0" applyFont="1" applyFill="1" applyBorder="1" applyAlignment="1">
      <alignment horizontal="center" vertical="center" wrapText="1"/>
    </xf>
    <xf numFmtId="0" fontId="17" fillId="32" borderId="44" xfId="0" applyFont="1" applyFill="1" applyBorder="1" applyAlignment="1">
      <alignment horizontal="center" vertical="center" wrapText="1"/>
    </xf>
    <xf numFmtId="0" fontId="17" fillId="32" borderId="45" xfId="0" applyFont="1" applyFill="1" applyBorder="1" applyAlignment="1">
      <alignment horizontal="center" vertical="center" wrapText="1"/>
    </xf>
    <xf numFmtId="0" fontId="17" fillId="32" borderId="37" xfId="0" applyFont="1" applyFill="1" applyBorder="1" applyAlignment="1">
      <alignment horizontal="center" vertical="center"/>
    </xf>
    <xf numFmtId="0" fontId="17" fillId="32" borderId="46" xfId="0" applyFont="1" applyFill="1" applyBorder="1" applyAlignment="1">
      <alignment horizontal="center" vertical="center"/>
    </xf>
    <xf numFmtId="0" fontId="22" fillId="32" borderId="18" xfId="0" applyFont="1" applyFill="1" applyBorder="1" applyAlignment="1">
      <alignment horizontal="center" vertical="center" wrapText="1"/>
    </xf>
    <xf numFmtId="0" fontId="22" fillId="32" borderId="19" xfId="0" applyFont="1" applyFill="1" applyBorder="1" applyAlignment="1">
      <alignment horizontal="center" vertical="center" wrapText="1"/>
    </xf>
    <xf numFmtId="0" fontId="22" fillId="32" borderId="47" xfId="0" applyFont="1" applyFill="1" applyBorder="1" applyAlignment="1">
      <alignment horizontal="center" vertical="center" wrapText="1"/>
    </xf>
    <xf numFmtId="0" fontId="22" fillId="32" borderId="48" xfId="0" applyFont="1" applyFill="1" applyBorder="1" applyAlignment="1">
      <alignment horizontal="center" vertical="center" wrapText="1"/>
    </xf>
    <xf numFmtId="0" fontId="22" fillId="32" borderId="49" xfId="0" applyFont="1" applyFill="1" applyBorder="1" applyAlignment="1">
      <alignment horizontal="center" vertical="center" wrapText="1"/>
    </xf>
    <xf numFmtId="0" fontId="18" fillId="32" borderId="48" xfId="0" applyFont="1" applyFill="1" applyBorder="1" applyAlignment="1">
      <alignment horizontal="center" vertical="center" wrapText="1"/>
    </xf>
    <xf numFmtId="0" fontId="21" fillId="32" borderId="50" xfId="0" applyFont="1" applyFill="1" applyBorder="1" applyAlignment="1">
      <alignment horizontal="center" vertical="center" wrapText="1"/>
    </xf>
    <xf numFmtId="0" fontId="21" fillId="32" borderId="42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18" fillId="32" borderId="51" xfId="0" applyFont="1" applyFill="1" applyBorder="1" applyAlignment="1">
      <alignment horizontal="center" vertical="center" wrapText="1"/>
    </xf>
    <xf numFmtId="0" fontId="22" fillId="32" borderId="23" xfId="0" applyFont="1" applyFill="1" applyBorder="1" applyAlignment="1">
      <alignment horizontal="center" vertical="center" wrapText="1"/>
    </xf>
    <xf numFmtId="0" fontId="22" fillId="32" borderId="10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center" vertical="center" wrapText="1"/>
    </xf>
    <xf numFmtId="0" fontId="22" fillId="32" borderId="24" xfId="0" applyFont="1" applyFill="1" applyBorder="1" applyAlignment="1">
      <alignment horizontal="center" vertical="center" wrapText="1"/>
    </xf>
    <xf numFmtId="0" fontId="22" fillId="32" borderId="25" xfId="0" applyFont="1" applyFill="1" applyBorder="1" applyAlignment="1">
      <alignment horizontal="center" vertical="center" wrapText="1"/>
    </xf>
    <xf numFmtId="0" fontId="18" fillId="32" borderId="16" xfId="0" applyFont="1" applyFill="1" applyBorder="1" applyAlignment="1">
      <alignment horizontal="center" vertical="center"/>
    </xf>
    <xf numFmtId="0" fontId="24" fillId="32" borderId="13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/>
    </xf>
    <xf numFmtId="0" fontId="21" fillId="32" borderId="13" xfId="0" applyFont="1" applyFill="1" applyBorder="1" applyAlignment="1">
      <alignment horizontal="center" vertical="center"/>
    </xf>
    <xf numFmtId="0" fontId="21" fillId="32" borderId="23" xfId="0" applyFont="1" applyFill="1" applyBorder="1" applyAlignment="1">
      <alignment horizontal="center" vertical="center" wrapText="1"/>
    </xf>
    <xf numFmtId="0" fontId="19" fillId="32" borderId="25" xfId="0" applyFont="1" applyFill="1" applyBorder="1" applyAlignment="1">
      <alignment horizontal="center" vertical="center" wrapText="1"/>
    </xf>
    <xf numFmtId="0" fontId="19" fillId="32" borderId="10" xfId="0" applyFont="1" applyFill="1" applyBorder="1" applyAlignment="1">
      <alignment horizontal="center" vertical="center" wrapText="1"/>
    </xf>
    <xf numFmtId="0" fontId="19" fillId="32" borderId="11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21" fillId="32" borderId="24" xfId="0" applyFont="1" applyFill="1" applyBorder="1" applyAlignment="1">
      <alignment horizontal="center" vertical="center" wrapText="1"/>
    </xf>
    <xf numFmtId="0" fontId="21" fillId="32" borderId="16" xfId="0" applyFont="1" applyFill="1" applyBorder="1" applyAlignment="1">
      <alignment horizontal="center" vertical="center" wrapText="1"/>
    </xf>
    <xf numFmtId="0" fontId="18" fillId="32" borderId="52" xfId="0" applyFont="1" applyFill="1" applyBorder="1" applyAlignment="1">
      <alignment horizontal="center" vertical="center" wrapText="1"/>
    </xf>
    <xf numFmtId="0" fontId="18" fillId="32" borderId="53" xfId="0" applyFont="1" applyFill="1" applyBorder="1" applyAlignment="1">
      <alignment horizontal="center" vertical="center" wrapText="1"/>
    </xf>
    <xf numFmtId="0" fontId="21" fillId="32" borderId="54" xfId="0" applyFont="1" applyFill="1" applyBorder="1" applyAlignment="1">
      <alignment horizontal="center" vertical="center" wrapText="1"/>
    </xf>
    <xf numFmtId="0" fontId="19" fillId="32" borderId="24" xfId="0" applyFont="1" applyFill="1" applyBorder="1" applyAlignment="1">
      <alignment horizontal="center" vertical="center" wrapText="1"/>
    </xf>
    <xf numFmtId="0" fontId="21" fillId="32" borderId="13" xfId="0" applyFont="1" applyFill="1" applyBorder="1" applyAlignment="1">
      <alignment horizontal="center" vertical="center" wrapText="1"/>
    </xf>
    <xf numFmtId="0" fontId="21" fillId="32" borderId="26" xfId="0" applyFont="1" applyFill="1" applyBorder="1" applyAlignment="1">
      <alignment horizontal="center" vertical="center" wrapText="1"/>
    </xf>
    <xf numFmtId="0" fontId="18" fillId="32" borderId="55" xfId="0" applyFont="1" applyFill="1" applyBorder="1" applyAlignment="1">
      <alignment horizontal="center" vertical="center" wrapText="1"/>
    </xf>
    <xf numFmtId="0" fontId="18" fillId="32" borderId="56" xfId="0" applyFont="1" applyFill="1" applyBorder="1" applyAlignment="1">
      <alignment horizontal="center" vertical="center" wrapText="1"/>
    </xf>
    <xf numFmtId="0" fontId="23" fillId="32" borderId="14" xfId="0" applyFont="1" applyFill="1" applyBorder="1" applyAlignment="1">
      <alignment horizontal="center" vertical="center" wrapText="1"/>
    </xf>
    <xf numFmtId="0" fontId="18" fillId="32" borderId="14" xfId="0" applyFont="1" applyFill="1" applyBorder="1" applyAlignment="1">
      <alignment horizontal="center" vertical="center" wrapText="1"/>
    </xf>
    <xf numFmtId="0" fontId="18" fillId="32" borderId="23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center" vertical="center"/>
    </xf>
    <xf numFmtId="0" fontId="23" fillId="32" borderId="57" xfId="0" applyFont="1" applyFill="1" applyBorder="1" applyAlignment="1">
      <alignment horizontal="center" vertical="center"/>
    </xf>
    <xf numFmtId="0" fontId="23" fillId="32" borderId="58" xfId="0" applyFont="1" applyFill="1" applyBorder="1" applyAlignment="1">
      <alignment horizontal="center" vertical="center"/>
    </xf>
    <xf numFmtId="0" fontId="19" fillId="32" borderId="19" xfId="0" applyFont="1" applyFill="1" applyBorder="1" applyAlignment="1">
      <alignment horizontal="center" vertical="center" wrapText="1"/>
    </xf>
    <xf numFmtId="0" fontId="19" fillId="32" borderId="47" xfId="0" applyFont="1" applyFill="1" applyBorder="1" applyAlignment="1">
      <alignment horizontal="center" vertical="center" wrapText="1"/>
    </xf>
    <xf numFmtId="0" fontId="19" fillId="32" borderId="48" xfId="0" applyFont="1" applyFill="1" applyBorder="1" applyAlignment="1">
      <alignment horizontal="center" vertical="center" wrapText="1"/>
    </xf>
    <xf numFmtId="0" fontId="19" fillId="32" borderId="49" xfId="0" applyFont="1" applyFill="1" applyBorder="1" applyAlignment="1">
      <alignment horizontal="center" vertical="center" wrapText="1"/>
    </xf>
    <xf numFmtId="0" fontId="18" fillId="32" borderId="21" xfId="0" applyFont="1" applyFill="1" applyBorder="1" applyAlignment="1">
      <alignment horizontal="center" vertical="center" wrapText="1"/>
    </xf>
    <xf numFmtId="0" fontId="23" fillId="32" borderId="55" xfId="0" applyFont="1" applyFill="1" applyBorder="1" applyAlignment="1">
      <alignment horizontal="center" vertical="center"/>
    </xf>
    <xf numFmtId="0" fontId="23" fillId="32" borderId="24" xfId="0" applyFont="1" applyFill="1" applyBorder="1" applyAlignment="1">
      <alignment horizontal="center" vertical="center"/>
    </xf>
    <xf numFmtId="0" fontId="21" fillId="32" borderId="55" xfId="0" applyFont="1" applyFill="1" applyBorder="1" applyAlignment="1">
      <alignment horizontal="center" vertical="center"/>
    </xf>
    <xf numFmtId="0" fontId="21" fillId="32" borderId="24" xfId="0" applyFont="1" applyFill="1" applyBorder="1" applyAlignment="1">
      <alignment horizontal="center" vertical="center"/>
    </xf>
    <xf numFmtId="0" fontId="21" fillId="32" borderId="59" xfId="0" applyFont="1" applyFill="1" applyBorder="1" applyAlignment="1">
      <alignment horizontal="center" vertical="center" wrapText="1"/>
    </xf>
    <xf numFmtId="0" fontId="21" fillId="32" borderId="35" xfId="0" applyFont="1" applyFill="1" applyBorder="1" applyAlignment="1">
      <alignment horizontal="center" vertical="center" wrapText="1"/>
    </xf>
    <xf numFmtId="0" fontId="23" fillId="32" borderId="16" xfId="0" applyFont="1" applyFill="1" applyBorder="1" applyAlignment="1">
      <alignment horizontal="center" vertical="center"/>
    </xf>
    <xf numFmtId="0" fontId="23" fillId="32" borderId="25" xfId="0" applyFont="1" applyFill="1" applyBorder="1" applyAlignment="1">
      <alignment horizontal="center" vertical="center"/>
    </xf>
    <xf numFmtId="0" fontId="21" fillId="32" borderId="38" xfId="0" applyFont="1" applyFill="1" applyBorder="1" applyAlignment="1">
      <alignment horizontal="center" vertical="center" wrapText="1"/>
    </xf>
    <xf numFmtId="0" fontId="21" fillId="32" borderId="16" xfId="0" applyFont="1" applyFill="1" applyBorder="1" applyAlignment="1">
      <alignment horizontal="center" vertical="center"/>
    </xf>
    <xf numFmtId="0" fontId="19" fillId="32" borderId="36" xfId="0" applyFont="1" applyFill="1" applyBorder="1" applyAlignment="1">
      <alignment horizontal="center" vertical="center" wrapText="1"/>
    </xf>
    <xf numFmtId="0" fontId="19" fillId="32" borderId="38" xfId="0" applyFont="1" applyFill="1" applyBorder="1" applyAlignment="1">
      <alignment horizontal="center" vertical="center" wrapText="1"/>
    </xf>
    <xf numFmtId="0" fontId="19" fillId="32" borderId="59" xfId="0" applyFont="1" applyFill="1" applyBorder="1" applyAlignment="1">
      <alignment horizontal="center" vertical="center" wrapText="1"/>
    </xf>
    <xf numFmtId="0" fontId="19" fillId="32" borderId="35" xfId="0" applyFont="1" applyFill="1" applyBorder="1" applyAlignment="1">
      <alignment horizontal="center" vertical="center" wrapText="1"/>
    </xf>
    <xf numFmtId="0" fontId="23" fillId="32" borderId="16" xfId="0" applyFont="1" applyFill="1" applyBorder="1" applyAlignment="1">
      <alignment horizontal="center" vertical="center" wrapText="1"/>
    </xf>
    <xf numFmtId="0" fontId="17" fillId="32" borderId="59" xfId="0" applyFont="1" applyFill="1" applyBorder="1" applyAlignment="1">
      <alignment horizontal="center" vertical="center"/>
    </xf>
    <xf numFmtId="0" fontId="17" fillId="32" borderId="35" xfId="0" applyFont="1" applyFill="1" applyBorder="1" applyAlignment="1">
      <alignment horizontal="center" vertical="center"/>
    </xf>
    <xf numFmtId="0" fontId="18" fillId="32" borderId="17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vertical="center" wrapText="1"/>
    </xf>
    <xf numFmtId="0" fontId="23" fillId="32" borderId="13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left" vertical="center" wrapText="1"/>
    </xf>
    <xf numFmtId="0" fontId="23" fillId="32" borderId="16" xfId="0" applyFont="1" applyFill="1" applyBorder="1" applyAlignment="1">
      <alignment horizontal="left" vertical="center" wrapText="1"/>
    </xf>
    <xf numFmtId="0" fontId="21" fillId="32" borderId="60" xfId="0" applyFont="1" applyFill="1" applyBorder="1" applyAlignment="1">
      <alignment horizontal="center" vertical="center" wrapText="1"/>
    </xf>
    <xf numFmtId="0" fontId="21" fillId="32" borderId="47" xfId="0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 horizontal="center" vertical="center"/>
    </xf>
    <xf numFmtId="0" fontId="14" fillId="0" borderId="55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0" fontId="14" fillId="0" borderId="63" xfId="0" applyFont="1" applyFill="1" applyBorder="1" applyAlignment="1">
      <alignment horizontal="center" vertical="center" wrapText="1"/>
    </xf>
    <xf numFmtId="0" fontId="14" fillId="0" borderId="61" xfId="0" applyFont="1" applyFill="1" applyBorder="1" applyAlignment="1">
      <alignment horizontal="center" vertical="center" wrapText="1"/>
    </xf>
    <xf numFmtId="0" fontId="14" fillId="0" borderId="62" xfId="0" applyFont="1" applyFill="1" applyBorder="1" applyAlignment="1">
      <alignment horizontal="center" vertical="center" wrapText="1"/>
    </xf>
    <xf numFmtId="0" fontId="14" fillId="0" borderId="5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17" fillId="32" borderId="59" xfId="0" applyFont="1" applyFill="1" applyBorder="1" applyAlignment="1">
      <alignment horizontal="center" vertical="center" wrapText="1"/>
    </xf>
    <xf numFmtId="0" fontId="17" fillId="32" borderId="64" xfId="0" applyFont="1" applyFill="1" applyBorder="1" applyAlignment="1">
      <alignment horizontal="center" vertical="center" wrapText="1"/>
    </xf>
    <xf numFmtId="0" fontId="17" fillId="32" borderId="38" xfId="0" applyFont="1" applyFill="1" applyBorder="1" applyAlignment="1">
      <alignment horizontal="center" vertical="center" wrapText="1"/>
    </xf>
    <xf numFmtId="0" fontId="17" fillId="32" borderId="35" xfId="0" applyFont="1" applyFill="1" applyBorder="1" applyAlignment="1">
      <alignment horizontal="center" vertical="center" wrapText="1"/>
    </xf>
    <xf numFmtId="0" fontId="19" fillId="32" borderId="37" xfId="0" applyFont="1" applyFill="1" applyBorder="1" applyAlignment="1">
      <alignment horizontal="center" vertical="center" wrapText="1"/>
    </xf>
    <xf numFmtId="0" fontId="19" fillId="32" borderId="65" xfId="0" applyFont="1" applyFill="1" applyBorder="1" applyAlignment="1">
      <alignment horizontal="center" vertical="center" wrapText="1"/>
    </xf>
    <xf numFmtId="0" fontId="19" fillId="32" borderId="46" xfId="0" applyFont="1" applyFill="1" applyBorder="1" applyAlignment="1">
      <alignment horizontal="center" vertical="center" wrapText="1"/>
    </xf>
    <xf numFmtId="0" fontId="14" fillId="0" borderId="60" xfId="0" applyFont="1" applyFill="1" applyBorder="1" applyAlignment="1">
      <alignment horizontal="center" vertical="center" wrapText="1"/>
    </xf>
    <xf numFmtId="0" fontId="14" fillId="0" borderId="66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 wrapText="1"/>
    </xf>
    <xf numFmtId="0" fontId="14" fillId="0" borderId="63" xfId="0" applyFont="1" applyBorder="1" applyAlignment="1">
      <alignment horizontal="center" vertical="center" wrapText="1"/>
    </xf>
    <xf numFmtId="0" fontId="14" fillId="0" borderId="61" xfId="0" applyFont="1" applyBorder="1" applyAlignment="1">
      <alignment horizontal="center" vertical="center" wrapText="1"/>
    </xf>
    <xf numFmtId="0" fontId="14" fillId="0" borderId="62" xfId="0" applyFont="1" applyBorder="1" applyAlignment="1">
      <alignment horizontal="center" vertical="center" wrapText="1"/>
    </xf>
    <xf numFmtId="0" fontId="21" fillId="32" borderId="16" xfId="0" applyFont="1" applyFill="1" applyBorder="1" applyAlignment="1">
      <alignment horizontal="center" vertical="center" wrapText="1"/>
    </xf>
    <xf numFmtId="0" fontId="21" fillId="32" borderId="55" xfId="0" applyFont="1" applyFill="1" applyBorder="1" applyAlignment="1">
      <alignment horizontal="center" vertical="center" wrapText="1"/>
    </xf>
    <xf numFmtId="0" fontId="21" fillId="32" borderId="24" xfId="0" applyFont="1" applyFill="1" applyBorder="1" applyAlignment="1">
      <alignment horizontal="center" vertical="center" wrapText="1"/>
    </xf>
    <xf numFmtId="0" fontId="14" fillId="33" borderId="55" xfId="0" applyFont="1" applyFill="1" applyBorder="1" applyAlignment="1">
      <alignment horizontal="center"/>
    </xf>
    <xf numFmtId="0" fontId="14" fillId="33" borderId="51" xfId="0" applyFont="1" applyFill="1" applyBorder="1" applyAlignment="1">
      <alignment horizontal="center"/>
    </xf>
    <xf numFmtId="0" fontId="14" fillId="33" borderId="11" xfId="0" applyFont="1" applyFill="1" applyBorder="1" applyAlignment="1">
      <alignment horizontal="center"/>
    </xf>
    <xf numFmtId="0" fontId="17" fillId="32" borderId="36" xfId="0" applyFont="1" applyFill="1" applyBorder="1" applyAlignment="1">
      <alignment horizontal="center" vertical="center"/>
    </xf>
    <xf numFmtId="0" fontId="17" fillId="32" borderId="38" xfId="0" applyFont="1" applyFill="1" applyBorder="1" applyAlignment="1">
      <alignment horizontal="center" vertical="center"/>
    </xf>
    <xf numFmtId="0" fontId="14" fillId="33" borderId="67" xfId="0" applyFont="1" applyFill="1" applyBorder="1" applyAlignment="1">
      <alignment horizontal="center"/>
    </xf>
    <xf numFmtId="0" fontId="14" fillId="33" borderId="68" xfId="0" applyFont="1" applyFill="1" applyBorder="1" applyAlignment="1">
      <alignment horizontal="center"/>
    </xf>
    <xf numFmtId="0" fontId="14" fillId="33" borderId="52" xfId="0" applyFont="1" applyFill="1" applyBorder="1" applyAlignment="1">
      <alignment horizontal="center"/>
    </xf>
    <xf numFmtId="0" fontId="21" fillId="32" borderId="11" xfId="0" applyFont="1" applyFill="1" applyBorder="1" applyAlignment="1">
      <alignment horizontal="center" vertical="center"/>
    </xf>
    <xf numFmtId="0" fontId="21" fillId="32" borderId="2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60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23" fillId="32" borderId="31" xfId="0" applyFont="1" applyFill="1" applyBorder="1" applyAlignment="1">
      <alignment horizontal="center" vertical="center" wrapText="1"/>
    </xf>
    <xf numFmtId="0" fontId="23" fillId="32" borderId="30" xfId="0" applyFont="1" applyFill="1" applyBorder="1" applyAlignment="1">
      <alignment horizontal="center" vertical="center" wrapText="1"/>
    </xf>
    <xf numFmtId="0" fontId="21" fillId="32" borderId="31" xfId="0" applyFont="1" applyFill="1" applyBorder="1" applyAlignment="1">
      <alignment horizontal="center" vertical="center" wrapText="1"/>
    </xf>
    <xf numFmtId="0" fontId="21" fillId="32" borderId="30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/>
    </xf>
    <xf numFmtId="0" fontId="23" fillId="32" borderId="51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23" fillId="32" borderId="69" xfId="0" applyFont="1" applyFill="1" applyBorder="1" applyAlignment="1">
      <alignment horizontal="center" vertical="center"/>
    </xf>
    <xf numFmtId="0" fontId="23" fillId="32" borderId="70" xfId="0" applyFont="1" applyFill="1" applyBorder="1" applyAlignment="1">
      <alignment horizontal="center" vertical="center"/>
    </xf>
    <xf numFmtId="0" fontId="23" fillId="32" borderId="25" xfId="0" applyFont="1" applyFill="1" applyBorder="1" applyAlignment="1">
      <alignment horizontal="center" vertical="center" wrapText="1"/>
    </xf>
    <xf numFmtId="0" fontId="23" fillId="32" borderId="24" xfId="0" applyFont="1" applyFill="1" applyBorder="1" applyAlignment="1">
      <alignment horizontal="center" vertical="center" wrapText="1"/>
    </xf>
    <xf numFmtId="0" fontId="18" fillId="0" borderId="33" xfId="0" applyFont="1" applyFill="1" applyBorder="1" applyAlignment="1">
      <alignment horizontal="center" vertical="center"/>
    </xf>
    <xf numFmtId="0" fontId="18" fillId="0" borderId="31" xfId="0" applyFont="1" applyFill="1" applyBorder="1" applyAlignment="1">
      <alignment horizontal="center" vertical="center"/>
    </xf>
    <xf numFmtId="0" fontId="18" fillId="32" borderId="48" xfId="0" applyNumberFormat="1" applyFont="1" applyFill="1" applyBorder="1" applyAlignment="1">
      <alignment horizontal="center" vertical="center" wrapText="1"/>
    </xf>
    <xf numFmtId="0" fontId="18" fillId="32" borderId="32" xfId="0" applyNumberFormat="1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24" fillId="32" borderId="24" xfId="0" applyFont="1" applyFill="1" applyBorder="1" applyAlignment="1">
      <alignment horizontal="center" vertical="center"/>
    </xf>
    <xf numFmtId="0" fontId="24" fillId="32" borderId="16" xfId="0" applyFont="1" applyFill="1" applyBorder="1" applyAlignment="1">
      <alignment horizontal="center" vertical="center"/>
    </xf>
    <xf numFmtId="0" fontId="24" fillId="32" borderId="25" xfId="0" applyFont="1" applyFill="1" applyBorder="1" applyAlignment="1">
      <alignment horizontal="center" vertical="center"/>
    </xf>
    <xf numFmtId="0" fontId="24" fillId="32" borderId="55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left" vertical="center" wrapText="1"/>
    </xf>
    <xf numFmtId="0" fontId="23" fillId="0" borderId="51" xfId="0" applyFont="1" applyFill="1" applyBorder="1" applyAlignment="1">
      <alignment horizontal="left" vertical="center" wrapText="1"/>
    </xf>
    <xf numFmtId="0" fontId="18" fillId="0" borderId="55" xfId="0" applyFont="1" applyFill="1" applyBorder="1" applyAlignment="1">
      <alignment horizontal="left" vertical="center" wrapText="1"/>
    </xf>
    <xf numFmtId="0" fontId="18" fillId="0" borderId="51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0" fontId="23" fillId="32" borderId="55" xfId="0" applyFont="1" applyFill="1" applyBorder="1" applyAlignment="1">
      <alignment horizontal="center" vertical="center" wrapText="1"/>
    </xf>
    <xf numFmtId="0" fontId="24" fillId="32" borderId="10" xfId="0" applyFont="1" applyFill="1" applyBorder="1" applyAlignment="1">
      <alignment horizontal="left" vertical="center" wrapText="1"/>
    </xf>
    <xf numFmtId="0" fontId="24" fillId="32" borderId="16" xfId="0" applyFont="1" applyFill="1" applyBorder="1" applyAlignment="1">
      <alignment horizontal="left" vertical="center" wrapText="1"/>
    </xf>
    <xf numFmtId="0" fontId="21" fillId="32" borderId="10" xfId="0" applyFont="1" applyFill="1" applyBorder="1" applyAlignment="1">
      <alignment horizontal="center" vertical="center" wrapText="1"/>
    </xf>
    <xf numFmtId="0" fontId="18" fillId="32" borderId="41" xfId="0" applyFont="1" applyFill="1" applyBorder="1" applyAlignment="1">
      <alignment horizontal="center" vertical="center" wrapText="1"/>
    </xf>
    <xf numFmtId="0" fontId="18" fillId="32" borderId="71" xfId="0" applyFont="1" applyFill="1" applyBorder="1" applyAlignment="1">
      <alignment horizontal="center" vertical="center" wrapText="1"/>
    </xf>
    <xf numFmtId="0" fontId="18" fillId="32" borderId="55" xfId="0" applyFont="1" applyFill="1" applyBorder="1" applyAlignment="1">
      <alignment horizontal="center" vertical="center" wrapText="1"/>
    </xf>
    <xf numFmtId="0" fontId="18" fillId="32" borderId="51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left" vertical="center" wrapText="1"/>
    </xf>
    <xf numFmtId="0" fontId="18" fillId="32" borderId="16" xfId="0" applyFont="1" applyFill="1" applyBorder="1" applyAlignment="1">
      <alignment horizontal="left" vertical="center" wrapText="1"/>
    </xf>
    <xf numFmtId="0" fontId="23" fillId="32" borderId="51" xfId="0" applyFont="1" applyFill="1" applyBorder="1" applyAlignment="1">
      <alignment horizontal="center" vertical="center" wrapText="1"/>
    </xf>
    <xf numFmtId="0" fontId="23" fillId="32" borderId="11" xfId="0" applyFont="1" applyFill="1" applyBorder="1" applyAlignment="1">
      <alignment horizontal="center" vertical="center" wrapText="1"/>
    </xf>
    <xf numFmtId="0" fontId="18" fillId="32" borderId="16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0" fontId="18" fillId="32" borderId="25" xfId="0" applyFont="1" applyFill="1" applyBorder="1" applyAlignment="1">
      <alignment horizontal="center" vertical="center" wrapText="1"/>
    </xf>
    <xf numFmtId="0" fontId="24" fillId="32" borderId="11" xfId="0" applyFont="1" applyFill="1" applyBorder="1" applyAlignment="1">
      <alignment horizontal="center" vertical="center"/>
    </xf>
    <xf numFmtId="0" fontId="21" fillId="32" borderId="25" xfId="0" applyFont="1" applyFill="1" applyBorder="1" applyAlignment="1">
      <alignment horizontal="center" vertical="center" wrapText="1"/>
    </xf>
    <xf numFmtId="0" fontId="21" fillId="32" borderId="11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51" xfId="0" applyFont="1" applyFill="1" applyBorder="1" applyAlignment="1">
      <alignment horizontal="center" vertical="center" wrapText="1"/>
    </xf>
    <xf numFmtId="0" fontId="14" fillId="0" borderId="67" xfId="0" applyFont="1" applyBorder="1" applyAlignment="1">
      <alignment horizontal="center" vertical="center" wrapText="1"/>
    </xf>
    <xf numFmtId="0" fontId="14" fillId="0" borderId="68" xfId="0" applyFont="1" applyBorder="1" applyAlignment="1">
      <alignment horizontal="center" vertical="center" wrapText="1"/>
    </xf>
    <xf numFmtId="0" fontId="14" fillId="0" borderId="52" xfId="0" applyFont="1" applyBorder="1" applyAlignment="1">
      <alignment horizontal="center" vertical="center" wrapText="1"/>
    </xf>
    <xf numFmtId="0" fontId="14" fillId="0" borderId="68" xfId="0" applyFont="1" applyFill="1" applyBorder="1" applyAlignment="1">
      <alignment horizontal="center" vertical="center" wrapText="1"/>
    </xf>
    <xf numFmtId="0" fontId="23" fillId="32" borderId="55" xfId="0" applyFont="1" applyFill="1" applyBorder="1" applyAlignment="1">
      <alignment horizontal="left" vertical="center" wrapText="1"/>
    </xf>
    <xf numFmtId="0" fontId="23" fillId="32" borderId="51" xfId="0" applyFont="1" applyFill="1" applyBorder="1" applyAlignment="1">
      <alignment horizontal="left" vertical="center" wrapText="1"/>
    </xf>
    <xf numFmtId="0" fontId="18" fillId="32" borderId="55" xfId="0" applyFont="1" applyFill="1" applyBorder="1" applyAlignment="1">
      <alignment horizontal="left" vertical="center" wrapText="1"/>
    </xf>
    <xf numFmtId="0" fontId="18" fillId="32" borderId="51" xfId="0" applyFont="1" applyFill="1" applyBorder="1" applyAlignment="1">
      <alignment horizontal="left" vertical="center" wrapText="1"/>
    </xf>
    <xf numFmtId="0" fontId="23" fillId="32" borderId="1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21" fillId="32" borderId="13" xfId="0" applyFont="1" applyFill="1" applyBorder="1" applyAlignment="1">
      <alignment horizontal="center" vertical="center" wrapText="1"/>
    </xf>
    <xf numFmtId="0" fontId="21" fillId="32" borderId="10" xfId="0" applyFont="1" applyFill="1" applyBorder="1" applyAlignment="1">
      <alignment horizontal="left" vertical="center" wrapText="1"/>
    </xf>
    <xf numFmtId="0" fontId="21" fillId="32" borderId="16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51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13" fillId="32" borderId="25" xfId="0" applyFont="1" applyFill="1" applyBorder="1" applyAlignment="1">
      <alignment horizontal="center" vertical="center" wrapText="1"/>
    </xf>
    <xf numFmtId="0" fontId="13" fillId="32" borderId="24" xfId="0" applyFont="1" applyFill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8" fillId="32" borderId="24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0" borderId="4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wrapText="1"/>
    </xf>
    <xf numFmtId="0" fontId="18" fillId="0" borderId="63" xfId="0" applyFont="1" applyFill="1" applyBorder="1" applyAlignment="1">
      <alignment horizontal="left" vertical="center" wrapText="1"/>
    </xf>
    <xf numFmtId="0" fontId="18" fillId="0" borderId="61" xfId="0" applyFont="1" applyFill="1" applyBorder="1" applyAlignment="1">
      <alignment horizontal="left" vertical="center" wrapText="1"/>
    </xf>
    <xf numFmtId="0" fontId="18" fillId="0" borderId="62" xfId="0" applyFont="1" applyFill="1" applyBorder="1" applyAlignment="1">
      <alignment horizontal="left" vertical="center" wrapText="1"/>
    </xf>
    <xf numFmtId="0" fontId="18" fillId="0" borderId="70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/>
    </xf>
    <xf numFmtId="0" fontId="18" fillId="32" borderId="20" xfId="0" applyFont="1" applyFill="1" applyBorder="1" applyAlignment="1">
      <alignment horizontal="center" vertical="center" wrapText="1"/>
    </xf>
    <xf numFmtId="0" fontId="18" fillId="32" borderId="31" xfId="0" applyFont="1" applyFill="1" applyBorder="1" applyAlignment="1">
      <alignment horizontal="center" vertical="center" wrapText="1"/>
    </xf>
    <xf numFmtId="0" fontId="18" fillId="32" borderId="26" xfId="0" applyFont="1" applyFill="1" applyBorder="1" applyAlignment="1">
      <alignment horizontal="center" vertical="center" wrapText="1"/>
    </xf>
    <xf numFmtId="0" fontId="23" fillId="32" borderId="56" xfId="0" applyFont="1" applyFill="1" applyBorder="1" applyAlignment="1">
      <alignment horizontal="left" vertical="center" wrapText="1"/>
    </xf>
    <xf numFmtId="0" fontId="23" fillId="32" borderId="73" xfId="0" applyFont="1" applyFill="1" applyBorder="1" applyAlignment="1">
      <alignment horizontal="center" vertical="center" wrapText="1"/>
    </xf>
    <xf numFmtId="0" fontId="23" fillId="32" borderId="33" xfId="0" applyFont="1" applyFill="1" applyBorder="1" applyAlignment="1">
      <alignment horizontal="center" vertical="center" wrapText="1"/>
    </xf>
    <xf numFmtId="0" fontId="18" fillId="0" borderId="73" xfId="0" applyFont="1" applyFill="1" applyBorder="1" applyAlignment="1">
      <alignment horizontal="left" vertical="center" wrapText="1"/>
    </xf>
    <xf numFmtId="0" fontId="23" fillId="0" borderId="56" xfId="0" applyFont="1" applyFill="1" applyBorder="1" applyAlignment="1">
      <alignment horizontal="left" vertical="center" wrapText="1"/>
    </xf>
    <xf numFmtId="16" fontId="18" fillId="0" borderId="73" xfId="0" applyNumberFormat="1" applyFont="1" applyFill="1" applyBorder="1" applyAlignment="1">
      <alignment horizontal="left" vertical="center" wrapText="1"/>
    </xf>
    <xf numFmtId="16" fontId="18" fillId="0" borderId="56" xfId="0" applyNumberFormat="1" applyFont="1" applyFill="1" applyBorder="1" applyAlignment="1">
      <alignment horizontal="left" vertical="center" wrapText="1"/>
    </xf>
    <xf numFmtId="16" fontId="18" fillId="0" borderId="14" xfId="0" applyNumberFormat="1" applyFont="1" applyFill="1" applyBorder="1" applyAlignment="1">
      <alignment horizontal="left" vertical="center" wrapText="1"/>
    </xf>
    <xf numFmtId="0" fontId="18" fillId="32" borderId="30" xfId="0" applyFont="1" applyFill="1" applyBorder="1" applyAlignment="1">
      <alignment horizontal="center" vertical="center"/>
    </xf>
    <xf numFmtId="0" fontId="18" fillId="32" borderId="14" xfId="0" applyFont="1" applyFill="1" applyBorder="1" applyAlignment="1">
      <alignment horizontal="center" vertical="center"/>
    </xf>
    <xf numFmtId="0" fontId="18" fillId="32" borderId="49" xfId="0" applyNumberFormat="1" applyFont="1" applyFill="1" applyBorder="1" applyAlignment="1">
      <alignment horizontal="center" vertical="center" wrapText="1"/>
    </xf>
    <xf numFmtId="0" fontId="18" fillId="32" borderId="47" xfId="0" applyNumberFormat="1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/>
    </xf>
    <xf numFmtId="0" fontId="10" fillId="0" borderId="73" xfId="0" applyFont="1" applyFill="1" applyBorder="1" applyAlignment="1">
      <alignment horizontal="center" vertical="center"/>
    </xf>
    <xf numFmtId="0" fontId="23" fillId="32" borderId="19" xfId="0" applyFont="1" applyFill="1" applyBorder="1" applyAlignment="1">
      <alignment horizontal="center" vertical="center"/>
    </xf>
    <xf numFmtId="0" fontId="23" fillId="32" borderId="32" xfId="0" applyFont="1" applyFill="1" applyBorder="1" applyAlignment="1">
      <alignment horizontal="center" vertical="center"/>
    </xf>
    <xf numFmtId="0" fontId="23" fillId="32" borderId="50" xfId="0" applyFont="1" applyFill="1" applyBorder="1" applyAlignment="1">
      <alignment horizontal="center" vertical="center"/>
    </xf>
    <xf numFmtId="0" fontId="23" fillId="32" borderId="29" xfId="0" applyFont="1" applyFill="1" applyBorder="1" applyAlignment="1">
      <alignment horizontal="center"/>
    </xf>
    <xf numFmtId="0" fontId="23" fillId="32" borderId="27" xfId="0" applyFont="1" applyFill="1" applyBorder="1" applyAlignment="1">
      <alignment horizontal="center"/>
    </xf>
    <xf numFmtId="0" fontId="23" fillId="32" borderId="22" xfId="0" applyFont="1" applyFill="1" applyBorder="1" applyAlignment="1">
      <alignment horizontal="center"/>
    </xf>
    <xf numFmtId="0" fontId="23" fillId="32" borderId="61" xfId="0" applyFont="1" applyFill="1" applyBorder="1" applyAlignment="1">
      <alignment horizontal="left" wrapText="1"/>
    </xf>
    <xf numFmtId="0" fontId="23" fillId="32" borderId="29" xfId="0" applyFont="1" applyFill="1" applyBorder="1" applyAlignment="1">
      <alignment horizontal="center" vertical="center" wrapText="1"/>
    </xf>
    <xf numFmtId="0" fontId="23" fillId="32" borderId="27" xfId="0" applyFont="1" applyFill="1" applyBorder="1" applyAlignment="1">
      <alignment horizontal="center" vertical="center" wrapText="1"/>
    </xf>
    <xf numFmtId="0" fontId="23" fillId="32" borderId="22" xfId="0" applyFont="1" applyFill="1" applyBorder="1" applyAlignment="1">
      <alignment horizontal="center" vertical="center" wrapText="1"/>
    </xf>
    <xf numFmtId="0" fontId="18" fillId="32" borderId="70" xfId="0" applyFont="1" applyFill="1" applyBorder="1" applyAlignment="1">
      <alignment horizontal="center" vertical="center"/>
    </xf>
    <xf numFmtId="0" fontId="18" fillId="32" borderId="62" xfId="0" applyFont="1" applyFill="1" applyBorder="1" applyAlignment="1">
      <alignment horizontal="center" vertical="center"/>
    </xf>
    <xf numFmtId="0" fontId="21" fillId="32" borderId="28" xfId="0" applyFont="1" applyFill="1" applyBorder="1" applyAlignment="1">
      <alignment horizontal="center" vertical="center" wrapText="1"/>
    </xf>
    <xf numFmtId="0" fontId="21" fillId="32" borderId="40" xfId="0" applyFont="1" applyFill="1" applyBorder="1" applyAlignment="1">
      <alignment horizontal="center" vertical="center" wrapText="1"/>
    </xf>
    <xf numFmtId="0" fontId="18" fillId="32" borderId="30" xfId="0" applyFont="1" applyFill="1" applyBorder="1" applyAlignment="1">
      <alignment horizontal="center" vertical="center" wrapText="1"/>
    </xf>
    <xf numFmtId="0" fontId="18" fillId="32" borderId="33" xfId="0" applyFont="1" applyFill="1" applyBorder="1" applyAlignment="1">
      <alignment horizontal="center" vertical="center" wrapText="1"/>
    </xf>
    <xf numFmtId="0" fontId="18" fillId="32" borderId="27" xfId="0" applyFont="1" applyFill="1" applyBorder="1" applyAlignment="1">
      <alignment horizontal="center" vertical="center" wrapText="1"/>
    </xf>
    <xf numFmtId="0" fontId="18" fillId="32" borderId="22" xfId="0" applyFont="1" applyFill="1" applyBorder="1" applyAlignment="1">
      <alignment horizontal="center" vertical="center" wrapText="1"/>
    </xf>
    <xf numFmtId="0" fontId="18" fillId="32" borderId="28" xfId="0" applyFont="1" applyFill="1" applyBorder="1" applyAlignment="1">
      <alignment horizontal="center" vertical="center" wrapText="1"/>
    </xf>
    <xf numFmtId="0" fontId="18" fillId="32" borderId="39" xfId="0" applyFont="1" applyFill="1" applyBorder="1" applyAlignment="1">
      <alignment horizontal="center" vertical="center" wrapText="1"/>
    </xf>
    <xf numFmtId="0" fontId="18" fillId="32" borderId="63" xfId="0" applyFont="1" applyFill="1" applyBorder="1" applyAlignment="1">
      <alignment horizontal="center" vertical="center"/>
    </xf>
    <xf numFmtId="0" fontId="18" fillId="32" borderId="72" xfId="0" applyFont="1" applyFill="1" applyBorder="1" applyAlignment="1">
      <alignment horizontal="center" vertical="center"/>
    </xf>
    <xf numFmtId="0" fontId="23" fillId="32" borderId="21" xfId="0" applyFont="1" applyFill="1" applyBorder="1" applyAlignment="1">
      <alignment horizontal="center" vertical="center"/>
    </xf>
    <xf numFmtId="0" fontId="23" fillId="32" borderId="39" xfId="0" applyFont="1" applyFill="1" applyBorder="1" applyAlignment="1">
      <alignment horizontal="center" vertical="center"/>
    </xf>
    <xf numFmtId="0" fontId="23" fillId="32" borderId="74" xfId="0" applyFont="1" applyFill="1" applyBorder="1" applyAlignment="1">
      <alignment horizontal="center" vertical="center"/>
    </xf>
    <xf numFmtId="0" fontId="21" fillId="32" borderId="28" xfId="0" applyFont="1" applyFill="1" applyBorder="1" applyAlignment="1">
      <alignment horizontal="right" vertical="center" wrapText="1"/>
    </xf>
    <xf numFmtId="0" fontId="21" fillId="32" borderId="39" xfId="0" applyFont="1" applyFill="1" applyBorder="1" applyAlignment="1">
      <alignment horizontal="right" vertical="center" wrapText="1"/>
    </xf>
    <xf numFmtId="0" fontId="21" fillId="32" borderId="29" xfId="0" applyFont="1" applyFill="1" applyBorder="1" applyAlignment="1">
      <alignment horizontal="center" vertical="center" wrapText="1"/>
    </xf>
    <xf numFmtId="0" fontId="21" fillId="32" borderId="22" xfId="0" applyFont="1" applyFill="1" applyBorder="1" applyAlignment="1">
      <alignment horizontal="center" vertical="center" wrapText="1"/>
    </xf>
    <xf numFmtId="0" fontId="71" fillId="32" borderId="21" xfId="0" applyFont="1" applyFill="1" applyBorder="1" applyAlignment="1">
      <alignment horizontal="center" vertical="center" wrapText="1"/>
    </xf>
    <xf numFmtId="0" fontId="71" fillId="32" borderId="39" xfId="0" applyFont="1" applyFill="1" applyBorder="1" applyAlignment="1">
      <alignment horizontal="center" vertical="center" wrapText="1"/>
    </xf>
    <xf numFmtId="0" fontId="23" fillId="32" borderId="39" xfId="0" applyFont="1" applyFill="1" applyBorder="1" applyAlignment="1">
      <alignment horizontal="center" vertical="center" wrapText="1"/>
    </xf>
    <xf numFmtId="0" fontId="23" fillId="32" borderId="40" xfId="0" applyFont="1" applyFill="1" applyBorder="1" applyAlignment="1">
      <alignment horizontal="center" vertical="center" wrapText="1"/>
    </xf>
    <xf numFmtId="0" fontId="21" fillId="32" borderId="48" xfId="0" applyFont="1" applyFill="1" applyBorder="1" applyAlignment="1">
      <alignment horizontal="right" vertical="center" wrapText="1"/>
    </xf>
    <xf numFmtId="0" fontId="21" fillId="32" borderId="32" xfId="0" applyFont="1" applyFill="1" applyBorder="1" applyAlignment="1">
      <alignment horizontal="right" vertical="center" wrapText="1"/>
    </xf>
    <xf numFmtId="0" fontId="18" fillId="32" borderId="19" xfId="0" applyFont="1" applyFill="1" applyBorder="1" applyAlignment="1">
      <alignment horizontal="center" vertical="center" wrapText="1"/>
    </xf>
    <xf numFmtId="0" fontId="18" fillId="32" borderId="32" xfId="0" applyFont="1" applyFill="1" applyBorder="1" applyAlignment="1">
      <alignment horizontal="center" vertical="center" wrapText="1"/>
    </xf>
    <xf numFmtId="0" fontId="21" fillId="32" borderId="63" xfId="0" applyFont="1" applyFill="1" applyBorder="1" applyAlignment="1">
      <alignment horizontal="center" vertical="center" wrapText="1"/>
    </xf>
    <xf numFmtId="0" fontId="21" fillId="32" borderId="62" xfId="0" applyFont="1" applyFill="1" applyBorder="1" applyAlignment="1">
      <alignment horizontal="center" vertical="center" wrapText="1"/>
    </xf>
    <xf numFmtId="0" fontId="23" fillId="32" borderId="62" xfId="0" applyFont="1" applyFill="1" applyBorder="1" applyAlignment="1">
      <alignment horizontal="center" vertical="center"/>
    </xf>
    <xf numFmtId="0" fontId="23" fillId="32" borderId="63" xfId="0" applyFont="1" applyFill="1" applyBorder="1" applyAlignment="1">
      <alignment horizontal="center" vertical="center"/>
    </xf>
    <xf numFmtId="0" fontId="23" fillId="32" borderId="72" xfId="0" applyFont="1" applyFill="1" applyBorder="1" applyAlignment="1">
      <alignment horizontal="center" vertical="center"/>
    </xf>
    <xf numFmtId="0" fontId="18" fillId="32" borderId="13" xfId="0" applyFont="1" applyFill="1" applyBorder="1" applyAlignment="1">
      <alignment horizontal="center" vertical="center" wrapText="1"/>
    </xf>
    <xf numFmtId="0" fontId="18" fillId="32" borderId="15" xfId="0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 vertical="center" wrapText="1"/>
    </xf>
    <xf numFmtId="0" fontId="21" fillId="32" borderId="55" xfId="0" applyFont="1" applyFill="1" applyBorder="1" applyAlignment="1">
      <alignment horizontal="left" vertical="center" wrapText="1"/>
    </xf>
    <xf numFmtId="0" fontId="21" fillId="32" borderId="51" xfId="0" applyFont="1" applyFill="1" applyBorder="1" applyAlignment="1">
      <alignment horizontal="left" vertical="center" wrapText="1"/>
    </xf>
    <xf numFmtId="0" fontId="21" fillId="32" borderId="11" xfId="0" applyFont="1" applyFill="1" applyBorder="1" applyAlignment="1">
      <alignment horizontal="left" vertical="center" wrapText="1"/>
    </xf>
    <xf numFmtId="0" fontId="18" fillId="32" borderId="59" xfId="0" applyFont="1" applyFill="1" applyBorder="1" applyAlignment="1">
      <alignment horizontal="center" vertical="center" wrapText="1"/>
    </xf>
    <xf numFmtId="0" fontId="18" fillId="32" borderId="64" xfId="0" applyFont="1" applyFill="1" applyBorder="1" applyAlignment="1">
      <alignment horizontal="center" vertical="center" wrapText="1"/>
    </xf>
    <xf numFmtId="0" fontId="18" fillId="32" borderId="38" xfId="0" applyFont="1" applyFill="1" applyBorder="1" applyAlignment="1">
      <alignment horizontal="center" vertical="center" wrapText="1"/>
    </xf>
    <xf numFmtId="0" fontId="21" fillId="32" borderId="66" xfId="0" applyFont="1" applyFill="1" applyBorder="1" applyAlignment="1">
      <alignment horizontal="center" vertical="center" wrapText="1"/>
    </xf>
    <xf numFmtId="0" fontId="21" fillId="32" borderId="36" xfId="0" applyFont="1" applyFill="1" applyBorder="1" applyAlignment="1">
      <alignment horizontal="center" vertical="center" wrapText="1"/>
    </xf>
    <xf numFmtId="0" fontId="21" fillId="32" borderId="60" xfId="0" applyFont="1" applyFill="1" applyBorder="1" applyAlignment="1">
      <alignment horizontal="left" vertical="center" wrapText="1"/>
    </xf>
    <xf numFmtId="0" fontId="21" fillId="32" borderId="66" xfId="0" applyFont="1" applyFill="1" applyBorder="1" applyAlignment="1">
      <alignment horizontal="left" vertical="center" wrapText="1"/>
    </xf>
    <xf numFmtId="0" fontId="21" fillId="32" borderId="47" xfId="0" applyFont="1" applyFill="1" applyBorder="1" applyAlignment="1">
      <alignment horizontal="left" vertical="center" wrapText="1"/>
    </xf>
    <xf numFmtId="0" fontId="21" fillId="32" borderId="48" xfId="0" applyFont="1" applyFill="1" applyBorder="1" applyAlignment="1">
      <alignment horizontal="center" vertical="center" wrapText="1"/>
    </xf>
    <xf numFmtId="0" fontId="18" fillId="32" borderId="75" xfId="0" applyFont="1" applyFill="1" applyBorder="1" applyAlignment="1">
      <alignment horizontal="center" vertical="justify"/>
    </xf>
    <xf numFmtId="0" fontId="18" fillId="32" borderId="76" xfId="0" applyFont="1" applyFill="1" applyBorder="1" applyAlignment="1">
      <alignment horizontal="center" vertical="justify"/>
    </xf>
    <xf numFmtId="0" fontId="18" fillId="32" borderId="44" xfId="0" applyFont="1" applyFill="1" applyBorder="1" applyAlignment="1">
      <alignment horizontal="center" vertical="justify"/>
    </xf>
    <xf numFmtId="0" fontId="18" fillId="32" borderId="73" xfId="0" applyFont="1" applyFill="1" applyBorder="1" applyAlignment="1">
      <alignment horizontal="center" vertical="justify"/>
    </xf>
    <xf numFmtId="0" fontId="18" fillId="32" borderId="56" xfId="0" applyFont="1" applyFill="1" applyBorder="1" applyAlignment="1">
      <alignment horizontal="center" vertical="justify"/>
    </xf>
    <xf numFmtId="0" fontId="18" fillId="32" borderId="14" xfId="0" applyFont="1" applyFill="1" applyBorder="1" applyAlignment="1">
      <alignment horizontal="center" vertical="justify"/>
    </xf>
    <xf numFmtId="0" fontId="14" fillId="33" borderId="59" xfId="0" applyFont="1" applyFill="1" applyBorder="1" applyAlignment="1">
      <alignment horizontal="center" vertical="center" wrapText="1"/>
    </xf>
    <xf numFmtId="0" fontId="14" fillId="33" borderId="64" xfId="0" applyFont="1" applyFill="1" applyBorder="1" applyAlignment="1">
      <alignment horizontal="center" vertical="center" wrapText="1"/>
    </xf>
    <xf numFmtId="0" fontId="14" fillId="33" borderId="38" xfId="0" applyFont="1" applyFill="1" applyBorder="1" applyAlignment="1">
      <alignment horizontal="center" vertical="center" wrapText="1"/>
    </xf>
    <xf numFmtId="0" fontId="14" fillId="33" borderId="64" xfId="0" applyFont="1" applyFill="1" applyBorder="1" applyAlignment="1">
      <alignment horizontal="center"/>
    </xf>
    <xf numFmtId="0" fontId="14" fillId="33" borderId="38" xfId="0" applyFont="1" applyFill="1" applyBorder="1" applyAlignment="1">
      <alignment horizontal="center"/>
    </xf>
    <xf numFmtId="0" fontId="18" fillId="32" borderId="63" xfId="0" applyFont="1" applyFill="1" applyBorder="1" applyAlignment="1">
      <alignment horizontal="center" vertical="center" wrapText="1"/>
    </xf>
    <xf numFmtId="0" fontId="18" fillId="32" borderId="61" xfId="0" applyFont="1" applyFill="1" applyBorder="1" applyAlignment="1">
      <alignment horizontal="center" vertical="center" wrapText="1"/>
    </xf>
    <xf numFmtId="0" fontId="18" fillId="32" borderId="62" xfId="0" applyFont="1" applyFill="1" applyBorder="1" applyAlignment="1">
      <alignment horizontal="center" vertical="center" wrapText="1"/>
    </xf>
    <xf numFmtId="0" fontId="14" fillId="33" borderId="59" xfId="0" applyFont="1" applyFill="1" applyBorder="1" applyAlignment="1">
      <alignment horizontal="center"/>
    </xf>
    <xf numFmtId="0" fontId="11" fillId="0" borderId="0" xfId="0" applyFont="1" applyAlignment="1">
      <alignment horizontal="center" wrapText="1"/>
    </xf>
    <xf numFmtId="0" fontId="19" fillId="32" borderId="38" xfId="0" applyFont="1" applyFill="1" applyBorder="1" applyAlignment="1">
      <alignment horizontal="center" vertical="center" textRotation="90" wrapText="1"/>
    </xf>
    <xf numFmtId="0" fontId="19" fillId="32" borderId="34" xfId="0" applyFont="1" applyFill="1" applyBorder="1" applyAlignment="1">
      <alignment horizontal="center" vertical="center" textRotation="90" wrapText="1"/>
    </xf>
    <xf numFmtId="0" fontId="14" fillId="0" borderId="75" xfId="0" applyFont="1" applyBorder="1" applyAlignment="1">
      <alignment horizontal="center" vertical="justify"/>
    </xf>
    <xf numFmtId="0" fontId="14" fillId="0" borderId="76" xfId="0" applyFont="1" applyBorder="1" applyAlignment="1">
      <alignment horizontal="center" vertical="justify"/>
    </xf>
    <xf numFmtId="0" fontId="14" fillId="0" borderId="44" xfId="0" applyFont="1" applyBorder="1" applyAlignment="1">
      <alignment horizontal="center" vertical="justify"/>
    </xf>
    <xf numFmtId="0" fontId="14" fillId="0" borderId="29" xfId="0" applyFont="1" applyBorder="1" applyAlignment="1">
      <alignment horizontal="center" vertical="justify"/>
    </xf>
    <xf numFmtId="0" fontId="14" fillId="0" borderId="27" xfId="0" applyFont="1" applyBorder="1" applyAlignment="1">
      <alignment horizontal="center" vertical="justify"/>
    </xf>
    <xf numFmtId="0" fontId="14" fillId="0" borderId="22" xfId="0" applyFont="1" applyBorder="1" applyAlignment="1">
      <alignment horizontal="center" vertical="justify"/>
    </xf>
    <xf numFmtId="0" fontId="14" fillId="0" borderId="76" xfId="0" applyFont="1" applyBorder="1" applyAlignment="1">
      <alignment horizontal="center" vertical="center" wrapText="1"/>
    </xf>
    <xf numFmtId="0" fontId="14" fillId="0" borderId="44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4" fillId="0" borderId="47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/>
    </xf>
    <xf numFmtId="0" fontId="14" fillId="0" borderId="47" xfId="0" applyFont="1" applyBorder="1" applyAlignment="1">
      <alignment horizontal="center"/>
    </xf>
    <xf numFmtId="0" fontId="14" fillId="0" borderId="75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justify" wrapText="1"/>
    </xf>
    <xf numFmtId="0" fontId="14" fillId="0" borderId="0" xfId="0" applyFont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4" fillId="0" borderId="3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50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69" xfId="0" applyFont="1" applyBorder="1" applyAlignment="1">
      <alignment horizontal="center" vertical="center" wrapText="1"/>
    </xf>
    <xf numFmtId="0" fontId="14" fillId="0" borderId="58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justify" wrapText="1"/>
    </xf>
    <xf numFmtId="0" fontId="2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13" fillId="0" borderId="0" xfId="0" applyFont="1" applyBorder="1" applyAlignment="1">
      <alignment horizontal="center" wrapText="1"/>
    </xf>
    <xf numFmtId="0" fontId="14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vertical="center" wrapText="1"/>
    </xf>
    <xf numFmtId="0" fontId="20" fillId="32" borderId="34" xfId="0" applyFont="1" applyFill="1" applyBorder="1" applyAlignment="1">
      <alignment horizontal="center" vertical="center" textRotation="90" wrapText="1"/>
    </xf>
    <xf numFmtId="0" fontId="14" fillId="0" borderId="55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70" xfId="0" applyFont="1" applyBorder="1" applyAlignment="1">
      <alignment horizontal="center" vertical="center" wrapText="1"/>
    </xf>
    <xf numFmtId="0" fontId="14" fillId="32" borderId="75" xfId="0" applyFont="1" applyFill="1" applyBorder="1" applyAlignment="1">
      <alignment horizontal="center" vertical="center" wrapText="1"/>
    </xf>
    <xf numFmtId="0" fontId="14" fillId="32" borderId="76" xfId="0" applyFont="1" applyFill="1" applyBorder="1" applyAlignment="1">
      <alignment horizontal="center" vertical="center" wrapText="1"/>
    </xf>
    <xf numFmtId="0" fontId="14" fillId="32" borderId="44" xfId="0" applyFont="1" applyFill="1" applyBorder="1" applyAlignment="1">
      <alignment horizontal="center" vertical="center" wrapText="1"/>
    </xf>
    <xf numFmtId="0" fontId="14" fillId="32" borderId="77" xfId="0" applyFont="1" applyFill="1" applyBorder="1" applyAlignment="1">
      <alignment horizontal="center" vertical="center" wrapText="1"/>
    </xf>
    <xf numFmtId="0" fontId="14" fillId="32" borderId="0" xfId="0" applyFont="1" applyFill="1" applyBorder="1" applyAlignment="1">
      <alignment horizontal="center" vertical="center" wrapText="1"/>
    </xf>
    <xf numFmtId="0" fontId="14" fillId="32" borderId="78" xfId="0" applyFont="1" applyFill="1" applyBorder="1" applyAlignment="1">
      <alignment horizontal="center" vertical="center" wrapText="1"/>
    </xf>
    <xf numFmtId="0" fontId="14" fillId="32" borderId="29" xfId="0" applyFont="1" applyFill="1" applyBorder="1" applyAlignment="1">
      <alignment horizontal="center" vertical="center" wrapText="1"/>
    </xf>
    <xf numFmtId="0" fontId="14" fillId="32" borderId="27" xfId="0" applyFont="1" applyFill="1" applyBorder="1" applyAlignment="1">
      <alignment horizontal="center" vertical="center" wrapText="1"/>
    </xf>
    <xf numFmtId="0" fontId="14" fillId="32" borderId="22" xfId="0" applyFont="1" applyFill="1" applyBorder="1" applyAlignment="1">
      <alignment horizontal="center" vertical="center" wrapText="1"/>
    </xf>
    <xf numFmtId="0" fontId="14" fillId="32" borderId="75" xfId="0" applyFont="1" applyFill="1" applyBorder="1" applyAlignment="1">
      <alignment horizontal="center" vertical="center"/>
    </xf>
    <xf numFmtId="0" fontId="14" fillId="32" borderId="76" xfId="0" applyFont="1" applyFill="1" applyBorder="1" applyAlignment="1">
      <alignment horizontal="center" vertical="center"/>
    </xf>
    <xf numFmtId="0" fontId="14" fillId="32" borderId="44" xfId="0" applyFont="1" applyFill="1" applyBorder="1" applyAlignment="1">
      <alignment horizontal="center" vertical="center"/>
    </xf>
    <xf numFmtId="0" fontId="14" fillId="32" borderId="77" xfId="0" applyFont="1" applyFill="1" applyBorder="1" applyAlignment="1">
      <alignment horizontal="center" vertical="center"/>
    </xf>
    <xf numFmtId="0" fontId="14" fillId="32" borderId="0" xfId="0" applyFont="1" applyFill="1" applyBorder="1" applyAlignment="1">
      <alignment horizontal="center" vertical="center"/>
    </xf>
    <xf numFmtId="0" fontId="14" fillId="32" borderId="78" xfId="0" applyFont="1" applyFill="1" applyBorder="1" applyAlignment="1">
      <alignment horizontal="center" vertical="center"/>
    </xf>
    <xf numFmtId="0" fontId="14" fillId="32" borderId="29" xfId="0" applyFont="1" applyFill="1" applyBorder="1" applyAlignment="1">
      <alignment horizontal="center" vertical="center"/>
    </xf>
    <xf numFmtId="0" fontId="14" fillId="32" borderId="27" xfId="0" applyFont="1" applyFill="1" applyBorder="1" applyAlignment="1">
      <alignment horizontal="center" vertical="center"/>
    </xf>
    <xf numFmtId="0" fontId="14" fillId="32" borderId="22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102</xdr:row>
      <xdr:rowOff>133350</xdr:rowOff>
    </xdr:from>
    <xdr:to>
      <xdr:col>42</xdr:col>
      <xdr:colOff>171450</xdr:colOff>
      <xdr:row>181</xdr:row>
      <xdr:rowOff>47625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76200" y="16478250"/>
          <a:ext cx="9782175" cy="12706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4.1. Нормативная база реализации ППССЗ ОУ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Учебный план по специальности  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34.02.02 "Медицинский массаж (для обучения лиц с ограниченными возможностями здоровья по зрению)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"разработан в соответствии с: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Федеральным законом “Об образовании в  Российской Федерации” от 29 декабря 2012 года № 273-ФЗ «Об образовании в Российской Федерации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(в действующей редакции);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Федерального государственного образовательного стандарта по специальности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34.02.02 "Медицинский массаж (для обучения лиц с ограниченными возможностями здоровья по зрению)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,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утвержденного приказом Министерства образования и науки Российской Федерации от 12 мая 2014 года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№ 503;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Приказа Министерства образования и науки РФ от 29.10.2013 года №1199 «Об утверждении перечней профессий и специальностей среднего профессионального образования», наименование укрепленной группы специальности 31.00.00 Здравоохранение и медицинские науки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(в действующей редакции)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Приказ Минобрнауки РФ от 14 мая 2014 года №518 «Об утверждении перечней профессий и специальностей среднего профессионального образования»;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Приказ Минобрнауки РФ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 885,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Минпросвещения РФ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 390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05.08.2020 "О практической подготовке обучающихся" (в действующей редакции);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Приказа Министерства Образования и науки Российской Федерации от 14 июня 2013 г.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464 «Об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(в действующей редакции);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Приказа Министерства образования и науки РФ от 16.08.2013 года № 968 «Об утверждении порядка проведения государственной итоговой аттестации по образовательным программам среднего профессионального образования»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(в действующей редакции);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Письма Минобрнауки России  от 20 октября 2010г. № 12-696 "О разъяснениях по формированию учебного плана ОПОП НПО и СПО"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(в действующей редакции);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Уставом ГБПОУ «Пермский базовый медицинский колледж».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4.2. Организация учебного процесса и режим занятий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Учебные занятия в колледже начинаются с 1 сентября  при шестидневной учебной недели.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Обязательная учебная нагрузка студентов включает обязательную аудиторную нагрузку и все виды практики в составе модулей.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Максимальный объем аудиторной учебной нагрузки студентов составляет 36  академических часов в неделю 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Максимальный объем учебной нагрузки обучающихся составляет 54 академических часа в неделю, включая все виды обязательной учебной нагрузки и внеаудиторной (самостоятельной) учебной работы.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Консультации для студентов предусматриваются в объеме 4 часа на 1 обучающегося (100 часов на учебную группу) на каждый учебный год. Контроль сформированности знаний, умений, навыков студентов проводится в соответствии с "Положением о промежуточной аттестации студентов колледжа," утвержденным графиком контроля учебного процесса.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Проводятся  экзамены  квалификационные по профессиональным модулям: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ПМ.01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Выполнение классического массажа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(4с);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ПМ.02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Выполнение рефлекторных видов массажа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(5с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ПМ 03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Выполнение массажа в педиатрической практике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5с);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ПМ.04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Проведение лечебной физической культуры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(6с);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Предусмотренные учебным планом лабораторные и практические занятия проводятся с делением учебной группы на  2 подгруппы,  для каждой из которых составляется расписание занятий по по 90 мин, 180 мин и 240 мин.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практическую часть по специальности отведено: учебная, производственная и преддипломная практики 27 н. х 36 ч . = 972часа, лабораторные и практические занятия – 2084 ч, курсовая работа - 20 часов. ИТОГО – 3076 часов.  Практикоориентированность учебного плана составяет 67,1%.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Выполнение курсового проекта (работы) рассматривается как вид учебной работы по общепрофессиональным дисциплинам профессионального цикла и реализуется в пределах времени, отведенного на его изучение.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Зачёты проводятся за счёт времени, отведённого на изучение предмета. Форма  проведения экзаменов определяется  преподавателями и  утверждается цикловыми методическими комиссиями колледжа.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Учебная практика и производственная практика проводится  при освоении обучающимися профессиональных компетенций в рамках профессиональных модулей и  может реализоваться  концентрированно. в несколько периодов, так и рассредоточено, чередуясь с занятиями в рамках профессиональных модулей. Производственная практика  состоит из двух этапов: практики по профилю специальности и преддипломной практики. Аттестация по итогам производственной практики проводится с учетом результатов, подтвержденных документами соответствующих организаций.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Государственная итоговая аттестация включает подготовку и сдачу государственного экзамена по специальности.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4.3. Формирование вариативной части ППССЗ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Объем времени (972 часа), отведенный на вариативную часть, использован на увеличение часов на дисциплины, профессиональные модули и междисциплинарные курсы обязательной части  ППССЗ: общего гуманитарного и социально-экономического (72 часа), математического и общего естественнонаучного (28 часов) и профессионального циклов (872 часа),  из них на общепрофессиональные дисциплины 384 часа, на профессиональные модули 488 часов.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Вариативная часть ППССЗ распределена следующим образом: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ОГСЭ.00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Общий гуманитарный и социально-экономический цикл: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Языковая грамотность и культура речи (36 часов),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История массажа (36 часов)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ЕН.00 Математический и естественнонаучный цикл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: Физические принципы аппаратуры медицинского назначения (18 часов), Информатика (10 часов).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ОП.00 Общепрофессиональные дисциплины: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Основы латинского языка с медицинской терминологией (32 часа),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Оказание первой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помощи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(32 часа),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Основы реабилитации (130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часов),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Анатомия и физиология человека с основами топографической анатомии(100 часов), Психология (30 часов),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Основы хирургии с травматологией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(30 часов),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Основы терапии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(30 часов).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ПМ.00 Профессиональные модули: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ПМ.01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Выполнение классического массажа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(248 часов); ПМ.02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Выполнение рефлекторных видов массажа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(100 часов); ПМ 03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Выполнение массажа в педиатрической практике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(60 часов); ПМ.04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Проведение лечебной физической культуры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(60 часов).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                                                                                                          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Заместитель  директора  по учебной  работе   Плетенева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О.С. 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         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Методист      Сидоркова Л.И.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Методист      Трескун Т.М.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195"/>
  <sheetViews>
    <sheetView tabSelected="1" zoomScale="140" zoomScaleNormal="140" zoomScaleSheetLayoutView="100" zoomScalePageLayoutView="0" workbookViewId="0" topLeftCell="A37">
      <selection activeCell="Z49" sqref="Z49:AA49"/>
    </sheetView>
  </sheetViews>
  <sheetFormatPr defaultColWidth="9.00390625" defaultRowHeight="12.75"/>
  <cols>
    <col min="1" max="1" width="1.12109375" style="0" customWidth="1"/>
    <col min="2" max="3" width="3.125" style="0" customWidth="1"/>
    <col min="4" max="10" width="2.125" style="0" customWidth="1"/>
    <col min="11" max="11" width="2.00390625" style="0" customWidth="1"/>
    <col min="12" max="14" width="2.125" style="0" customWidth="1"/>
    <col min="15" max="15" width="2.00390625" style="0" customWidth="1"/>
    <col min="16" max="17" width="2.125" style="0" customWidth="1"/>
    <col min="18" max="18" width="4.875" style="0" customWidth="1"/>
    <col min="19" max="19" width="3.25390625" style="0" customWidth="1"/>
    <col min="20" max="24" width="5.875" style="0" customWidth="1"/>
    <col min="25" max="25" width="5.25390625" style="0" customWidth="1"/>
    <col min="26" max="27" width="2.125" style="0" customWidth="1"/>
    <col min="28" max="28" width="2.375" style="0" customWidth="1"/>
    <col min="29" max="29" width="2.00390625" style="0" customWidth="1"/>
    <col min="30" max="31" width="2.125" style="0" customWidth="1"/>
    <col min="32" max="32" width="4.625" style="0" customWidth="1"/>
    <col min="33" max="33" width="4.25390625" style="0" customWidth="1"/>
    <col min="34" max="34" width="2.75390625" style="0" customWidth="1"/>
    <col min="35" max="35" width="2.00390625" style="0" customWidth="1"/>
    <col min="36" max="36" width="2.125" style="0" customWidth="1"/>
    <col min="37" max="37" width="2.375" style="0" customWidth="1"/>
    <col min="38" max="39" width="4.75390625" style="0" customWidth="1"/>
    <col min="40" max="41" width="2.375" style="0" customWidth="1"/>
    <col min="42" max="42" width="2.25390625" style="0" customWidth="1"/>
    <col min="43" max="43" width="2.375" style="0" customWidth="1"/>
    <col min="44" max="44" width="2.625" style="0" customWidth="1"/>
    <col min="45" max="45" width="3.875" style="0" customWidth="1"/>
    <col min="46" max="46" width="3.625" style="0" customWidth="1"/>
    <col min="47" max="47" width="4.00390625" style="0" customWidth="1"/>
    <col min="48" max="48" width="3.125" style="0" customWidth="1"/>
  </cols>
  <sheetData>
    <row r="1" spans="1:43" ht="12" customHeight="1">
      <c r="A1" s="16"/>
      <c r="B1" s="16"/>
      <c r="C1" s="16"/>
      <c r="D1" s="16"/>
      <c r="E1" s="16"/>
      <c r="F1" s="443" t="s">
        <v>2</v>
      </c>
      <c r="G1" s="443"/>
      <c r="H1" s="443"/>
      <c r="I1" s="443"/>
      <c r="J1" s="443"/>
      <c r="K1" s="443"/>
      <c r="L1" s="16"/>
      <c r="M1" s="16"/>
      <c r="N1" s="17"/>
      <c r="O1" s="18"/>
      <c r="P1" s="18"/>
      <c r="Q1" s="18"/>
      <c r="R1" s="18"/>
      <c r="S1" s="18"/>
      <c r="T1" s="19"/>
      <c r="U1" s="19"/>
      <c r="V1" s="449" t="s">
        <v>1</v>
      </c>
      <c r="W1" s="449"/>
      <c r="X1" s="449"/>
      <c r="Y1" s="449"/>
      <c r="Z1" s="449"/>
      <c r="AA1" s="449"/>
      <c r="AB1" s="19"/>
      <c r="AC1" s="19"/>
      <c r="AD1" s="19"/>
      <c r="AE1" s="18"/>
      <c r="AF1" s="18"/>
      <c r="AG1" s="18"/>
      <c r="AH1" s="18"/>
      <c r="AI1" s="18"/>
      <c r="AJ1" s="18"/>
      <c r="AK1" s="16"/>
      <c r="AL1" s="16"/>
      <c r="AM1" s="16"/>
      <c r="AN1" s="16"/>
      <c r="AO1" s="16"/>
      <c r="AP1" s="16"/>
      <c r="AQ1" s="16"/>
    </row>
    <row r="2" spans="1:43" ht="11.25" customHeight="1">
      <c r="A2" s="16"/>
      <c r="B2" s="16"/>
      <c r="C2" s="447" t="s">
        <v>174</v>
      </c>
      <c r="D2" s="447"/>
      <c r="E2" s="447"/>
      <c r="F2" s="447"/>
      <c r="G2" s="447"/>
      <c r="H2" s="447"/>
      <c r="I2" s="447"/>
      <c r="J2" s="447"/>
      <c r="K2" s="447"/>
      <c r="L2" s="447"/>
      <c r="M2" s="447"/>
      <c r="N2" s="447"/>
      <c r="O2" s="447"/>
      <c r="P2" s="447"/>
      <c r="Q2" s="448"/>
      <c r="R2" s="444" t="s">
        <v>122</v>
      </c>
      <c r="S2" s="444"/>
      <c r="T2" s="444"/>
      <c r="U2" s="444"/>
      <c r="V2" s="444"/>
      <c r="W2" s="444"/>
      <c r="X2" s="444"/>
      <c r="Y2" s="444"/>
      <c r="Z2" s="444"/>
      <c r="AA2" s="444"/>
      <c r="AB2" s="444"/>
      <c r="AC2" s="444"/>
      <c r="AD2" s="444"/>
      <c r="AE2" s="444"/>
      <c r="AF2" s="465" t="s">
        <v>201</v>
      </c>
      <c r="AG2" s="465"/>
      <c r="AH2" s="466"/>
      <c r="AI2" s="466"/>
      <c r="AJ2" s="466"/>
      <c r="AK2" s="466"/>
      <c r="AL2" s="466"/>
      <c r="AM2" s="466"/>
      <c r="AN2" s="466"/>
      <c r="AO2" s="466"/>
      <c r="AP2" s="466"/>
      <c r="AQ2" s="466"/>
    </row>
    <row r="3" spans="1:43" ht="12" customHeight="1">
      <c r="A3" s="16"/>
      <c r="B3" s="16"/>
      <c r="C3" s="16"/>
      <c r="D3" s="16" t="s">
        <v>3</v>
      </c>
      <c r="E3" s="452">
        <v>30</v>
      </c>
      <c r="F3" s="452"/>
      <c r="G3" s="22" t="s">
        <v>3</v>
      </c>
      <c r="H3" s="453" t="s">
        <v>171</v>
      </c>
      <c r="I3" s="453"/>
      <c r="J3" s="453"/>
      <c r="K3" s="453"/>
      <c r="L3" s="453" t="s">
        <v>202</v>
      </c>
      <c r="M3" s="453"/>
      <c r="N3" s="453"/>
      <c r="O3" s="453"/>
      <c r="P3" s="467" t="s">
        <v>175</v>
      </c>
      <c r="Q3" s="467"/>
      <c r="R3" s="467"/>
      <c r="S3" s="467"/>
      <c r="T3" s="467"/>
      <c r="U3" s="467"/>
      <c r="V3" s="467"/>
      <c r="W3" s="467"/>
      <c r="X3" s="467"/>
      <c r="Y3" s="467"/>
      <c r="Z3" s="467"/>
      <c r="AA3" s="467"/>
      <c r="AB3" s="467"/>
      <c r="AC3" s="467"/>
      <c r="AD3" s="467"/>
      <c r="AE3" s="467"/>
      <c r="AF3" s="467"/>
      <c r="AG3" s="23"/>
      <c r="AH3" s="23"/>
      <c r="AI3" s="21"/>
      <c r="AJ3" s="21"/>
      <c r="AK3" s="21"/>
      <c r="AL3" s="21"/>
      <c r="AM3" s="21"/>
      <c r="AN3" s="21"/>
      <c r="AO3" s="21"/>
      <c r="AP3" s="21"/>
      <c r="AQ3" s="24"/>
    </row>
    <row r="4" spans="1:43" ht="12" customHeight="1">
      <c r="A4" s="16"/>
      <c r="B4" s="16"/>
      <c r="C4" s="16"/>
      <c r="D4" s="16"/>
      <c r="E4" s="16"/>
      <c r="F4" s="25"/>
      <c r="G4" s="25"/>
      <c r="H4" s="25"/>
      <c r="I4" s="25"/>
      <c r="J4" s="25"/>
      <c r="K4" s="445" t="s">
        <v>4</v>
      </c>
      <c r="L4" s="445"/>
      <c r="M4" s="445"/>
      <c r="N4" s="445"/>
      <c r="O4" s="445"/>
      <c r="P4" s="445"/>
      <c r="Q4" s="445"/>
      <c r="R4" s="445"/>
      <c r="S4" s="450" t="s">
        <v>212</v>
      </c>
      <c r="T4" s="450"/>
      <c r="U4" s="450"/>
      <c r="V4" s="450"/>
      <c r="W4" s="450"/>
      <c r="X4" s="450"/>
      <c r="Y4" s="450"/>
      <c r="Z4" s="450"/>
      <c r="AA4" s="450"/>
      <c r="AB4" s="450"/>
      <c r="AC4" s="450"/>
      <c r="AD4" s="450"/>
      <c r="AE4" s="450"/>
      <c r="AF4" s="454" t="s">
        <v>213</v>
      </c>
      <c r="AG4" s="454"/>
      <c r="AH4" s="454"/>
      <c r="AI4" s="454"/>
      <c r="AJ4" s="454"/>
      <c r="AK4" s="454"/>
      <c r="AL4" s="454"/>
      <c r="AM4" s="454"/>
      <c r="AN4" s="454"/>
      <c r="AO4" s="454"/>
      <c r="AP4" s="454"/>
      <c r="AQ4" s="454"/>
    </row>
    <row r="5" spans="1:43" ht="12" customHeight="1">
      <c r="A5" s="16"/>
      <c r="B5" s="463" t="s">
        <v>134</v>
      </c>
      <c r="C5" s="463"/>
      <c r="D5" s="463"/>
      <c r="E5" s="463"/>
      <c r="F5" s="463"/>
      <c r="G5" s="463"/>
      <c r="H5" s="463"/>
      <c r="I5" s="463"/>
      <c r="J5" s="463"/>
      <c r="K5" s="463"/>
      <c r="L5" s="463"/>
      <c r="M5" s="305" t="s">
        <v>132</v>
      </c>
      <c r="N5" s="305"/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  <c r="Z5" s="305"/>
      <c r="AA5" s="305"/>
      <c r="AB5" s="305"/>
      <c r="AC5" s="305"/>
      <c r="AD5" s="305"/>
      <c r="AE5" s="305"/>
      <c r="AF5" s="305"/>
      <c r="AG5" s="305"/>
      <c r="AH5" s="305"/>
      <c r="AI5" s="305"/>
      <c r="AJ5" s="21"/>
      <c r="AK5" s="24"/>
      <c r="AL5" s="24"/>
      <c r="AM5" s="24"/>
      <c r="AN5" s="24"/>
      <c r="AO5" s="24"/>
      <c r="AP5" s="24"/>
      <c r="AQ5" s="24"/>
    </row>
    <row r="6" spans="1:43" ht="12" customHeight="1">
      <c r="A6" s="16"/>
      <c r="B6" s="25"/>
      <c r="C6" s="25"/>
      <c r="D6" s="25"/>
      <c r="E6" s="25"/>
      <c r="F6" s="25"/>
      <c r="G6" s="25"/>
      <c r="H6" s="27"/>
      <c r="I6" s="27"/>
      <c r="J6" s="25"/>
      <c r="K6" s="446" t="s">
        <v>5</v>
      </c>
      <c r="L6" s="446"/>
      <c r="M6" s="446"/>
      <c r="N6" s="446"/>
      <c r="O6" s="446"/>
      <c r="P6" s="446"/>
      <c r="Q6" s="446"/>
      <c r="R6" s="446"/>
      <c r="S6" s="450" t="s">
        <v>133</v>
      </c>
      <c r="T6" s="450"/>
      <c r="U6" s="450"/>
      <c r="V6" s="450"/>
      <c r="W6" s="450"/>
      <c r="X6" s="450"/>
      <c r="Y6" s="450"/>
      <c r="Z6" s="450"/>
      <c r="AA6" s="450"/>
      <c r="AB6" s="450"/>
      <c r="AC6" s="450"/>
      <c r="AD6" s="450"/>
      <c r="AE6" s="450"/>
      <c r="AF6" s="450"/>
      <c r="AG6" s="450"/>
      <c r="AH6" s="450"/>
      <c r="AI6" s="450"/>
      <c r="AJ6" s="29"/>
      <c r="AK6" s="29"/>
      <c r="AL6" s="29"/>
      <c r="AM6" s="29"/>
      <c r="AN6" s="29"/>
      <c r="AO6" s="29"/>
      <c r="AP6" s="29"/>
      <c r="AQ6" s="29"/>
    </row>
    <row r="7" spans="1:43" ht="12" customHeight="1">
      <c r="A7" s="16"/>
      <c r="B7" s="26"/>
      <c r="C7" s="26"/>
      <c r="D7" s="26"/>
      <c r="E7" s="26"/>
      <c r="F7" s="26"/>
      <c r="G7" s="26"/>
      <c r="H7" s="26"/>
      <c r="I7" s="26"/>
      <c r="J7" s="26"/>
      <c r="K7" s="445" t="s">
        <v>69</v>
      </c>
      <c r="L7" s="445"/>
      <c r="M7" s="445"/>
      <c r="N7" s="445"/>
      <c r="O7" s="445"/>
      <c r="P7" s="445"/>
      <c r="Q7" s="445"/>
      <c r="R7" s="30"/>
      <c r="S7" s="451" t="s">
        <v>108</v>
      </c>
      <c r="T7" s="451"/>
      <c r="U7" s="451"/>
      <c r="V7" s="451"/>
      <c r="W7" s="451"/>
      <c r="X7" s="451"/>
      <c r="Y7" s="451"/>
      <c r="Z7" s="451"/>
      <c r="AA7" s="451"/>
      <c r="AB7" s="451"/>
      <c r="AC7" s="451"/>
      <c r="AD7" s="451"/>
      <c r="AE7" s="451"/>
      <c r="AF7" s="462" t="s">
        <v>200</v>
      </c>
      <c r="AG7" s="462"/>
      <c r="AH7" s="462"/>
      <c r="AI7" s="462"/>
      <c r="AJ7" s="462"/>
      <c r="AK7" s="462"/>
      <c r="AL7" s="462"/>
      <c r="AM7" s="462"/>
      <c r="AN7" s="462"/>
      <c r="AO7" s="462"/>
      <c r="AP7" s="31"/>
      <c r="AQ7" s="31"/>
    </row>
    <row r="8" spans="1:43" ht="9" customHeight="1">
      <c r="A8" s="16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</row>
    <row r="9" spans="1:43" ht="12" customHeight="1" thickBot="1">
      <c r="A9" s="16"/>
      <c r="B9" s="464" t="s">
        <v>88</v>
      </c>
      <c r="C9" s="464"/>
      <c r="D9" s="464"/>
      <c r="E9" s="464"/>
      <c r="F9" s="464"/>
      <c r="G9" s="464"/>
      <c r="H9" s="464"/>
      <c r="I9" s="464"/>
      <c r="J9" s="464"/>
      <c r="K9" s="464"/>
      <c r="L9" s="464"/>
      <c r="M9" s="464"/>
      <c r="N9" s="464"/>
      <c r="O9" s="464"/>
      <c r="P9" s="464"/>
      <c r="Q9" s="464"/>
      <c r="R9" s="464"/>
      <c r="S9" s="464"/>
      <c r="T9" s="464"/>
      <c r="U9" s="464"/>
      <c r="V9" s="464"/>
      <c r="W9" s="464"/>
      <c r="X9" s="464"/>
      <c r="Y9" s="464"/>
      <c r="Z9" s="464"/>
      <c r="AA9" s="464"/>
      <c r="AB9" s="464"/>
      <c r="AC9" s="464"/>
      <c r="AD9" s="464"/>
      <c r="AE9" s="464"/>
      <c r="AF9" s="464"/>
      <c r="AG9" s="464"/>
      <c r="AH9" s="464"/>
      <c r="AI9" s="464"/>
      <c r="AJ9" s="464"/>
      <c r="AK9" s="464"/>
      <c r="AL9" s="464"/>
      <c r="AM9" s="464"/>
      <c r="AN9" s="32"/>
      <c r="AO9" s="32"/>
      <c r="AP9" s="32"/>
      <c r="AQ9" s="32"/>
    </row>
    <row r="10" spans="1:43" ht="19.5" customHeight="1" thickBot="1">
      <c r="A10" s="16"/>
      <c r="B10" s="456" t="s">
        <v>80</v>
      </c>
      <c r="C10" s="457"/>
      <c r="D10" s="457"/>
      <c r="E10" s="471"/>
      <c r="F10" s="456" t="s">
        <v>81</v>
      </c>
      <c r="G10" s="457"/>
      <c r="H10" s="457"/>
      <c r="I10" s="457"/>
      <c r="J10" s="457"/>
      <c r="K10" s="457"/>
      <c r="L10" s="457"/>
      <c r="M10" s="458"/>
      <c r="N10" s="430" t="s">
        <v>55</v>
      </c>
      <c r="O10" s="430"/>
      <c r="P10" s="430"/>
      <c r="Q10" s="431"/>
      <c r="R10" s="433" t="s">
        <v>66</v>
      </c>
      <c r="S10" s="434"/>
      <c r="T10" s="434"/>
      <c r="U10" s="434"/>
      <c r="V10" s="434"/>
      <c r="W10" s="434"/>
      <c r="X10" s="434"/>
      <c r="Y10" s="440" t="s">
        <v>67</v>
      </c>
      <c r="Z10" s="430"/>
      <c r="AA10" s="431"/>
      <c r="AB10" s="430" t="s">
        <v>107</v>
      </c>
      <c r="AC10" s="430"/>
      <c r="AD10" s="430"/>
      <c r="AE10" s="431"/>
      <c r="AF10" s="430" t="s">
        <v>0</v>
      </c>
      <c r="AG10" s="430"/>
      <c r="AH10" s="430"/>
      <c r="AI10" s="431"/>
      <c r="AJ10" s="424" t="s">
        <v>83</v>
      </c>
      <c r="AK10" s="425"/>
      <c r="AL10" s="425"/>
      <c r="AM10" s="426"/>
      <c r="AN10" s="33"/>
      <c r="AO10" s="33"/>
      <c r="AP10" s="16"/>
      <c r="AQ10" s="16"/>
    </row>
    <row r="11" spans="1:43" ht="26.25" customHeight="1" thickBot="1">
      <c r="A11" s="16"/>
      <c r="B11" s="459"/>
      <c r="C11" s="460"/>
      <c r="D11" s="460"/>
      <c r="E11" s="472"/>
      <c r="F11" s="459"/>
      <c r="G11" s="460"/>
      <c r="H11" s="460"/>
      <c r="I11" s="460"/>
      <c r="J11" s="460"/>
      <c r="K11" s="460"/>
      <c r="L11" s="460"/>
      <c r="M11" s="461"/>
      <c r="N11" s="432"/>
      <c r="O11" s="432"/>
      <c r="P11" s="432"/>
      <c r="Q11" s="432"/>
      <c r="R11" s="433" t="s">
        <v>82</v>
      </c>
      <c r="S11" s="434"/>
      <c r="T11" s="434"/>
      <c r="U11" s="455"/>
      <c r="V11" s="433" t="s">
        <v>120</v>
      </c>
      <c r="W11" s="434"/>
      <c r="X11" s="455"/>
      <c r="Y11" s="441"/>
      <c r="Z11" s="432"/>
      <c r="AA11" s="442"/>
      <c r="AB11" s="432"/>
      <c r="AC11" s="432"/>
      <c r="AD11" s="432"/>
      <c r="AE11" s="442"/>
      <c r="AF11" s="432"/>
      <c r="AG11" s="432"/>
      <c r="AH11" s="432"/>
      <c r="AI11" s="442"/>
      <c r="AJ11" s="427"/>
      <c r="AK11" s="428"/>
      <c r="AL11" s="428"/>
      <c r="AM11" s="429"/>
      <c r="AN11" s="33"/>
      <c r="AO11" s="33"/>
      <c r="AP11" s="34"/>
      <c r="AQ11" s="34"/>
    </row>
    <row r="12" spans="1:43" ht="12" customHeight="1">
      <c r="A12" s="16"/>
      <c r="B12" s="284" t="s">
        <v>84</v>
      </c>
      <c r="C12" s="198"/>
      <c r="D12" s="198"/>
      <c r="E12" s="198"/>
      <c r="F12" s="197">
        <v>38.5</v>
      </c>
      <c r="G12" s="198"/>
      <c r="H12" s="198"/>
      <c r="I12" s="198"/>
      <c r="J12" s="198"/>
      <c r="K12" s="198"/>
      <c r="L12" s="198"/>
      <c r="M12" s="199"/>
      <c r="N12" s="285">
        <v>1</v>
      </c>
      <c r="O12" s="285"/>
      <c r="P12" s="285"/>
      <c r="Q12" s="285"/>
      <c r="R12" s="214">
        <v>2</v>
      </c>
      <c r="S12" s="215"/>
      <c r="T12" s="215"/>
      <c r="U12" s="216"/>
      <c r="V12" s="435">
        <v>0</v>
      </c>
      <c r="W12" s="436"/>
      <c r="X12" s="437"/>
      <c r="Y12" s="435">
        <v>0.5</v>
      </c>
      <c r="Z12" s="436"/>
      <c r="AA12" s="437"/>
      <c r="AB12" s="435">
        <v>0</v>
      </c>
      <c r="AC12" s="436"/>
      <c r="AD12" s="436"/>
      <c r="AE12" s="437"/>
      <c r="AF12" s="438">
        <v>10</v>
      </c>
      <c r="AG12" s="438"/>
      <c r="AH12" s="438"/>
      <c r="AI12" s="439"/>
      <c r="AJ12" s="223">
        <f>SUM(F12:AG12)</f>
        <v>52</v>
      </c>
      <c r="AK12" s="224"/>
      <c r="AL12" s="224"/>
      <c r="AM12" s="225"/>
      <c r="AN12" s="35"/>
      <c r="AO12" s="35"/>
      <c r="AP12" s="36"/>
      <c r="AQ12" s="36"/>
    </row>
    <row r="13" spans="1:43" ht="12" customHeight="1">
      <c r="A13" s="16"/>
      <c r="B13" s="284" t="s">
        <v>85</v>
      </c>
      <c r="C13" s="198"/>
      <c r="D13" s="198"/>
      <c r="E13" s="198"/>
      <c r="F13" s="197">
        <v>30</v>
      </c>
      <c r="G13" s="198"/>
      <c r="H13" s="198"/>
      <c r="I13" s="198"/>
      <c r="J13" s="198"/>
      <c r="K13" s="198"/>
      <c r="L13" s="198"/>
      <c r="M13" s="199"/>
      <c r="N13" s="285">
        <v>6</v>
      </c>
      <c r="O13" s="285"/>
      <c r="P13" s="285"/>
      <c r="Q13" s="285"/>
      <c r="R13" s="469">
        <v>4</v>
      </c>
      <c r="S13" s="285"/>
      <c r="T13" s="285"/>
      <c r="U13" s="470"/>
      <c r="V13" s="197">
        <v>0</v>
      </c>
      <c r="W13" s="198"/>
      <c r="X13" s="199"/>
      <c r="Y13" s="197">
        <v>2</v>
      </c>
      <c r="Z13" s="198"/>
      <c r="AA13" s="199"/>
      <c r="AB13" s="197">
        <v>0</v>
      </c>
      <c r="AC13" s="198"/>
      <c r="AD13" s="198"/>
      <c r="AE13" s="199"/>
      <c r="AF13" s="205">
        <v>10</v>
      </c>
      <c r="AG13" s="205"/>
      <c r="AH13" s="205"/>
      <c r="AI13" s="206"/>
      <c r="AJ13" s="223">
        <f>SUM(F13:AG13)</f>
        <v>52</v>
      </c>
      <c r="AK13" s="224"/>
      <c r="AL13" s="224"/>
      <c r="AM13" s="225"/>
      <c r="AN13" s="35"/>
      <c r="AO13" s="35"/>
      <c r="AP13" s="36"/>
      <c r="AQ13" s="36"/>
    </row>
    <row r="14" spans="1:43" ht="12" customHeight="1" thickBot="1">
      <c r="A14" s="16"/>
      <c r="B14" s="284" t="s">
        <v>86</v>
      </c>
      <c r="C14" s="198"/>
      <c r="D14" s="198"/>
      <c r="E14" s="198"/>
      <c r="F14" s="286">
        <v>21.5</v>
      </c>
      <c r="G14" s="287"/>
      <c r="H14" s="287"/>
      <c r="I14" s="287"/>
      <c r="J14" s="287"/>
      <c r="K14" s="287"/>
      <c r="L14" s="287"/>
      <c r="M14" s="288"/>
      <c r="N14" s="289">
        <v>4</v>
      </c>
      <c r="O14" s="289"/>
      <c r="P14" s="289"/>
      <c r="Q14" s="289"/>
      <c r="R14" s="202">
        <v>4</v>
      </c>
      <c r="S14" s="203"/>
      <c r="T14" s="203"/>
      <c r="U14" s="204"/>
      <c r="V14" s="217">
        <v>6</v>
      </c>
      <c r="W14" s="218"/>
      <c r="X14" s="219"/>
      <c r="Y14" s="217">
        <v>2.5</v>
      </c>
      <c r="Z14" s="218"/>
      <c r="AA14" s="219"/>
      <c r="AB14" s="217">
        <v>3</v>
      </c>
      <c r="AC14" s="218"/>
      <c r="AD14" s="218"/>
      <c r="AE14" s="219"/>
      <c r="AF14" s="200">
        <v>2</v>
      </c>
      <c r="AG14" s="200"/>
      <c r="AH14" s="200"/>
      <c r="AI14" s="201"/>
      <c r="AJ14" s="228">
        <f>SUM(F14:AG14)</f>
        <v>43</v>
      </c>
      <c r="AK14" s="229"/>
      <c r="AL14" s="229"/>
      <c r="AM14" s="230"/>
      <c r="AN14" s="35"/>
      <c r="AO14" s="35"/>
      <c r="AP14" s="36"/>
      <c r="AQ14" s="36"/>
    </row>
    <row r="15" spans="1:43" ht="12" customHeight="1" thickBot="1">
      <c r="A15" s="16"/>
      <c r="B15" s="412" t="s">
        <v>10</v>
      </c>
      <c r="C15" s="413"/>
      <c r="D15" s="413"/>
      <c r="E15" s="413"/>
      <c r="F15" s="412">
        <f>SUM(F12:M14)</f>
        <v>90</v>
      </c>
      <c r="G15" s="413"/>
      <c r="H15" s="413"/>
      <c r="I15" s="413"/>
      <c r="J15" s="413"/>
      <c r="K15" s="413"/>
      <c r="L15" s="413"/>
      <c r="M15" s="414"/>
      <c r="N15" s="413">
        <f>SUM(N12:Q14)</f>
        <v>11</v>
      </c>
      <c r="O15" s="413"/>
      <c r="P15" s="413"/>
      <c r="Q15" s="413"/>
      <c r="R15" s="412">
        <f>SUM(R12:S14)</f>
        <v>10</v>
      </c>
      <c r="S15" s="413"/>
      <c r="T15" s="413"/>
      <c r="U15" s="414"/>
      <c r="V15" s="412">
        <f>SUM(V12:X14)</f>
        <v>6</v>
      </c>
      <c r="W15" s="413"/>
      <c r="X15" s="414"/>
      <c r="Y15" s="412">
        <f>SUM(Y12:AA14)</f>
        <v>5</v>
      </c>
      <c r="Z15" s="413"/>
      <c r="AA15" s="414"/>
      <c r="AB15" s="412">
        <f>SUM(AB12:AE14)</f>
        <v>3</v>
      </c>
      <c r="AC15" s="413"/>
      <c r="AD15" s="413"/>
      <c r="AE15" s="414"/>
      <c r="AF15" s="415">
        <v>22</v>
      </c>
      <c r="AG15" s="415"/>
      <c r="AH15" s="415"/>
      <c r="AI15" s="416"/>
      <c r="AJ15" s="420">
        <f>SUM(AJ12:AO14)</f>
        <v>147</v>
      </c>
      <c r="AK15" s="415"/>
      <c r="AL15" s="415"/>
      <c r="AM15" s="416"/>
      <c r="AN15" s="35"/>
      <c r="AO15" s="35"/>
      <c r="AP15" s="36"/>
      <c r="AQ15" s="36"/>
    </row>
    <row r="16" spans="1:43" ht="8.25" customHeight="1">
      <c r="A16" s="1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37"/>
      <c r="AF16" s="37"/>
      <c r="AG16" s="37"/>
      <c r="AH16" s="16"/>
      <c r="AI16" s="37"/>
      <c r="AJ16" s="16"/>
      <c r="AK16" s="37"/>
      <c r="AL16" s="37"/>
      <c r="AM16" s="37"/>
      <c r="AN16" s="37"/>
      <c r="AO16" s="37"/>
      <c r="AP16" s="37"/>
      <c r="AQ16" s="37"/>
    </row>
    <row r="17" spans="1:43" ht="12.75" customHeight="1" thickBot="1">
      <c r="A17" s="16"/>
      <c r="B17" s="20"/>
      <c r="C17" s="20"/>
      <c r="D17" s="20"/>
      <c r="E17" s="20"/>
      <c r="F17" s="20"/>
      <c r="G17" s="20"/>
      <c r="H17" s="20"/>
      <c r="I17" s="421" t="s">
        <v>123</v>
      </c>
      <c r="J17" s="421"/>
      <c r="K17" s="421"/>
      <c r="L17" s="421"/>
      <c r="M17" s="421"/>
      <c r="N17" s="421"/>
      <c r="O17" s="421"/>
      <c r="P17" s="421"/>
      <c r="Q17" s="421"/>
      <c r="R17" s="421"/>
      <c r="S17" s="421"/>
      <c r="T17" s="421"/>
      <c r="U17" s="421"/>
      <c r="V17" s="421"/>
      <c r="W17" s="421"/>
      <c r="X17" s="421"/>
      <c r="Y17" s="421"/>
      <c r="Z17" s="421"/>
      <c r="AA17" s="421"/>
      <c r="AB17" s="421"/>
      <c r="AC17" s="421"/>
      <c r="AD17" s="421"/>
      <c r="AE17" s="421"/>
      <c r="AF17" s="421"/>
      <c r="AG17" s="421"/>
      <c r="AH17" s="421"/>
      <c r="AI17" s="421"/>
      <c r="AJ17" s="421"/>
      <c r="AK17" s="421"/>
      <c r="AL17" s="421"/>
      <c r="AM17" s="421"/>
      <c r="AN17" s="421"/>
      <c r="AO17" s="421"/>
      <c r="AP17" s="421"/>
      <c r="AQ17" s="421"/>
    </row>
    <row r="18" spans="1:47" ht="18" customHeight="1" thickBot="1">
      <c r="A18" s="473" t="s">
        <v>6</v>
      </c>
      <c r="B18" s="474"/>
      <c r="C18" s="475"/>
      <c r="D18" s="473" t="s">
        <v>63</v>
      </c>
      <c r="E18" s="474"/>
      <c r="F18" s="474"/>
      <c r="G18" s="474"/>
      <c r="H18" s="474"/>
      <c r="I18" s="474"/>
      <c r="J18" s="474"/>
      <c r="K18" s="474"/>
      <c r="L18" s="474"/>
      <c r="M18" s="474"/>
      <c r="N18" s="474"/>
      <c r="O18" s="474"/>
      <c r="P18" s="474"/>
      <c r="Q18" s="474"/>
      <c r="R18" s="474"/>
      <c r="S18" s="482" t="s">
        <v>62</v>
      </c>
      <c r="T18" s="483"/>
      <c r="U18" s="483"/>
      <c r="V18" s="483"/>
      <c r="W18" s="483"/>
      <c r="X18" s="483"/>
      <c r="Y18" s="484"/>
      <c r="Z18" s="397" t="s">
        <v>60</v>
      </c>
      <c r="AA18" s="398"/>
      <c r="AB18" s="398"/>
      <c r="AC18" s="398"/>
      <c r="AD18" s="398"/>
      <c r="AE18" s="398"/>
      <c r="AF18" s="398"/>
      <c r="AG18" s="399"/>
      <c r="AH18" s="406" t="s">
        <v>87</v>
      </c>
      <c r="AI18" s="407"/>
      <c r="AJ18" s="407"/>
      <c r="AK18" s="407"/>
      <c r="AL18" s="407"/>
      <c r="AM18" s="407"/>
      <c r="AN18" s="407"/>
      <c r="AO18" s="407"/>
      <c r="AP18" s="407"/>
      <c r="AQ18" s="408"/>
      <c r="AR18" s="10"/>
      <c r="AS18" s="10"/>
      <c r="AT18" s="10"/>
      <c r="AU18" s="10"/>
    </row>
    <row r="19" spans="1:47" ht="28.5" customHeight="1" thickBot="1">
      <c r="A19" s="476"/>
      <c r="B19" s="477"/>
      <c r="C19" s="478"/>
      <c r="D19" s="476"/>
      <c r="E19" s="477"/>
      <c r="F19" s="477"/>
      <c r="G19" s="477"/>
      <c r="H19" s="477"/>
      <c r="I19" s="477"/>
      <c r="J19" s="477"/>
      <c r="K19" s="477"/>
      <c r="L19" s="477"/>
      <c r="M19" s="477"/>
      <c r="N19" s="477"/>
      <c r="O19" s="477"/>
      <c r="P19" s="477"/>
      <c r="Q19" s="477"/>
      <c r="R19" s="477"/>
      <c r="S19" s="485"/>
      <c r="T19" s="486"/>
      <c r="U19" s="486"/>
      <c r="V19" s="486"/>
      <c r="W19" s="486"/>
      <c r="X19" s="486"/>
      <c r="Y19" s="487"/>
      <c r="Z19" s="422" t="s">
        <v>64</v>
      </c>
      <c r="AA19" s="423"/>
      <c r="AB19" s="468" t="s">
        <v>65</v>
      </c>
      <c r="AC19" s="468"/>
      <c r="AD19" s="185" t="s">
        <v>61</v>
      </c>
      <c r="AE19" s="212"/>
      <c r="AF19" s="212"/>
      <c r="AG19" s="182"/>
      <c r="AH19" s="409"/>
      <c r="AI19" s="410"/>
      <c r="AJ19" s="410"/>
      <c r="AK19" s="410"/>
      <c r="AL19" s="410"/>
      <c r="AM19" s="410"/>
      <c r="AN19" s="410"/>
      <c r="AO19" s="410"/>
      <c r="AP19" s="410"/>
      <c r="AQ19" s="411"/>
      <c r="AR19" s="10"/>
      <c r="AS19" s="10"/>
      <c r="AT19" s="10"/>
      <c r="AU19" s="10"/>
    </row>
    <row r="20" spans="1:43" ht="9.75" customHeight="1" thickBot="1">
      <c r="A20" s="476"/>
      <c r="B20" s="477"/>
      <c r="C20" s="478"/>
      <c r="D20" s="476"/>
      <c r="E20" s="477"/>
      <c r="F20" s="477"/>
      <c r="G20" s="47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88"/>
      <c r="T20" s="489"/>
      <c r="U20" s="489"/>
      <c r="V20" s="489"/>
      <c r="W20" s="489"/>
      <c r="X20" s="489"/>
      <c r="Y20" s="490"/>
      <c r="Z20" s="422"/>
      <c r="AA20" s="423"/>
      <c r="AB20" s="468"/>
      <c r="AC20" s="468"/>
      <c r="AD20" s="211" t="s">
        <v>9</v>
      </c>
      <c r="AE20" s="212"/>
      <c r="AF20" s="212"/>
      <c r="AG20" s="213"/>
      <c r="AH20" s="189" t="s">
        <v>54</v>
      </c>
      <c r="AI20" s="189"/>
      <c r="AJ20" s="189"/>
      <c r="AK20" s="189"/>
      <c r="AL20" s="417" t="s">
        <v>11</v>
      </c>
      <c r="AM20" s="419"/>
      <c r="AN20" s="417" t="s">
        <v>12</v>
      </c>
      <c r="AO20" s="418"/>
      <c r="AP20" s="418"/>
      <c r="AQ20" s="419"/>
    </row>
    <row r="21" spans="1:46" ht="33.75" customHeight="1" thickBot="1">
      <c r="A21" s="479"/>
      <c r="B21" s="480"/>
      <c r="C21" s="481"/>
      <c r="D21" s="479"/>
      <c r="E21" s="480"/>
      <c r="F21" s="480"/>
      <c r="G21" s="480"/>
      <c r="H21" s="480"/>
      <c r="I21" s="480"/>
      <c r="J21" s="480"/>
      <c r="K21" s="480"/>
      <c r="L21" s="480"/>
      <c r="M21" s="480"/>
      <c r="N21" s="480"/>
      <c r="O21" s="480"/>
      <c r="P21" s="480"/>
      <c r="Q21" s="480"/>
      <c r="R21" s="480"/>
      <c r="S21" s="109" t="s">
        <v>102</v>
      </c>
      <c r="T21" s="110" t="s">
        <v>92</v>
      </c>
      <c r="U21" s="111" t="s">
        <v>93</v>
      </c>
      <c r="V21" s="112" t="s">
        <v>94</v>
      </c>
      <c r="W21" s="113" t="s">
        <v>95</v>
      </c>
      <c r="X21" s="112" t="s">
        <v>96</v>
      </c>
      <c r="Y21" s="113" t="s">
        <v>97</v>
      </c>
      <c r="Z21" s="422"/>
      <c r="AA21" s="423"/>
      <c r="AB21" s="468"/>
      <c r="AC21" s="468"/>
      <c r="AD21" s="184" t="s">
        <v>10</v>
      </c>
      <c r="AE21" s="185"/>
      <c r="AF21" s="114" t="s">
        <v>121</v>
      </c>
      <c r="AG21" s="115" t="s">
        <v>68</v>
      </c>
      <c r="AH21" s="184" t="s">
        <v>186</v>
      </c>
      <c r="AI21" s="185"/>
      <c r="AJ21" s="182" t="s">
        <v>187</v>
      </c>
      <c r="AK21" s="183"/>
      <c r="AL21" s="116" t="s">
        <v>188</v>
      </c>
      <c r="AM21" s="117" t="s">
        <v>189</v>
      </c>
      <c r="AN21" s="184" t="s">
        <v>190</v>
      </c>
      <c r="AO21" s="185"/>
      <c r="AP21" s="182" t="s">
        <v>191</v>
      </c>
      <c r="AQ21" s="183"/>
      <c r="AS21" s="11"/>
      <c r="AT21" s="12"/>
    </row>
    <row r="22" spans="1:46" ht="9" customHeight="1" thickBot="1">
      <c r="A22" s="207">
        <v>1</v>
      </c>
      <c r="B22" s="208"/>
      <c r="C22" s="209"/>
      <c r="D22" s="207">
        <v>2</v>
      </c>
      <c r="E22" s="208"/>
      <c r="F22" s="208"/>
      <c r="G22" s="208"/>
      <c r="H22" s="208"/>
      <c r="I22" s="208"/>
      <c r="J22" s="208"/>
      <c r="K22" s="208"/>
      <c r="L22" s="208"/>
      <c r="M22" s="208"/>
      <c r="N22" s="208"/>
      <c r="O22" s="208"/>
      <c r="P22" s="208"/>
      <c r="Q22" s="208"/>
      <c r="R22" s="209"/>
      <c r="S22" s="118">
        <v>3</v>
      </c>
      <c r="T22" s="119">
        <v>6</v>
      </c>
      <c r="U22" s="120">
        <v>7</v>
      </c>
      <c r="V22" s="119">
        <v>8</v>
      </c>
      <c r="W22" s="120">
        <v>9</v>
      </c>
      <c r="X22" s="119">
        <v>10</v>
      </c>
      <c r="Y22" s="121">
        <v>11</v>
      </c>
      <c r="Z22" s="207">
        <v>12</v>
      </c>
      <c r="AA22" s="209"/>
      <c r="AB22" s="207">
        <v>13</v>
      </c>
      <c r="AC22" s="209"/>
      <c r="AD22" s="207">
        <v>14</v>
      </c>
      <c r="AE22" s="210"/>
      <c r="AF22" s="122">
        <v>17</v>
      </c>
      <c r="AG22" s="120">
        <v>18</v>
      </c>
      <c r="AH22" s="187">
        <v>19</v>
      </c>
      <c r="AI22" s="188"/>
      <c r="AJ22" s="226">
        <v>20</v>
      </c>
      <c r="AK22" s="227"/>
      <c r="AL22" s="123">
        <v>21</v>
      </c>
      <c r="AM22" s="124">
        <v>22</v>
      </c>
      <c r="AN22" s="187">
        <v>23</v>
      </c>
      <c r="AO22" s="188"/>
      <c r="AP22" s="226">
        <v>24</v>
      </c>
      <c r="AQ22" s="227"/>
      <c r="AS22" s="12"/>
      <c r="AT22" s="12"/>
    </row>
    <row r="23" spans="1:45" s="3" customFormat="1" ht="12" customHeight="1" thickBot="1">
      <c r="A23" s="194" t="s">
        <v>16</v>
      </c>
      <c r="B23" s="400"/>
      <c r="C23" s="195"/>
      <c r="D23" s="402" t="s">
        <v>34</v>
      </c>
      <c r="E23" s="403"/>
      <c r="F23" s="403"/>
      <c r="G23" s="403"/>
      <c r="H23" s="403"/>
      <c r="I23" s="403"/>
      <c r="J23" s="403"/>
      <c r="K23" s="403"/>
      <c r="L23" s="403"/>
      <c r="M23" s="403"/>
      <c r="N23" s="403"/>
      <c r="O23" s="403"/>
      <c r="P23" s="403"/>
      <c r="Q23" s="403"/>
      <c r="R23" s="404"/>
      <c r="S23" s="125">
        <v>0</v>
      </c>
      <c r="T23" s="126" t="s">
        <v>180</v>
      </c>
      <c r="U23" s="127" t="s">
        <v>193</v>
      </c>
      <c r="V23" s="128" t="s">
        <v>181</v>
      </c>
      <c r="W23" s="129" t="s">
        <v>182</v>
      </c>
      <c r="X23" s="126" t="s">
        <v>192</v>
      </c>
      <c r="Y23" s="127" t="s">
        <v>124</v>
      </c>
      <c r="Z23" s="194">
        <f>SUM(Z24:AA28)</f>
        <v>786</v>
      </c>
      <c r="AA23" s="195"/>
      <c r="AB23" s="194">
        <f>SUM(AB24:AC28)</f>
        <v>286</v>
      </c>
      <c r="AC23" s="195"/>
      <c r="AD23" s="194">
        <f>SUM(AD24:AE28)</f>
        <v>500</v>
      </c>
      <c r="AE23" s="405"/>
      <c r="AF23" s="130">
        <f>SUM(AF24:AF28)</f>
        <v>360</v>
      </c>
      <c r="AG23" s="131"/>
      <c r="AH23" s="176">
        <f>SUM(AH24:AI28)</f>
        <v>170</v>
      </c>
      <c r="AI23" s="177"/>
      <c r="AJ23" s="401">
        <f>SUM(AJ24:AK28)</f>
        <v>134</v>
      </c>
      <c r="AK23" s="180"/>
      <c r="AL23" s="132">
        <f>SUM(AL24:AL28)</f>
        <v>78</v>
      </c>
      <c r="AM23" s="132">
        <f>SUM(AM24:AM28)</f>
        <v>72</v>
      </c>
      <c r="AN23" s="176">
        <f>SUM(AN24:AO28)</f>
        <v>20</v>
      </c>
      <c r="AO23" s="180"/>
      <c r="AP23" s="176">
        <f>SUM(AP24:AQ28)</f>
        <v>26</v>
      </c>
      <c r="AQ23" s="177"/>
      <c r="AS23" s="13"/>
    </row>
    <row r="24" spans="1:43" s="4" customFormat="1" ht="12" customHeight="1">
      <c r="A24" s="190" t="s">
        <v>23</v>
      </c>
      <c r="B24" s="186"/>
      <c r="C24" s="191"/>
      <c r="D24" s="192" t="s">
        <v>15</v>
      </c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3"/>
      <c r="P24" s="193"/>
      <c r="Q24" s="193"/>
      <c r="R24" s="193"/>
      <c r="S24" s="79"/>
      <c r="T24" s="38" t="s">
        <v>99</v>
      </c>
      <c r="U24" s="42"/>
      <c r="V24" s="107"/>
      <c r="W24" s="106"/>
      <c r="X24" s="38"/>
      <c r="Y24" s="133"/>
      <c r="Z24" s="190">
        <v>58</v>
      </c>
      <c r="AA24" s="186"/>
      <c r="AB24" s="239">
        <v>10</v>
      </c>
      <c r="AC24" s="240"/>
      <c r="AD24" s="186">
        <f>SUM(AH24:AQ24)</f>
        <v>48</v>
      </c>
      <c r="AE24" s="186"/>
      <c r="AF24" s="94"/>
      <c r="AG24" s="108"/>
      <c r="AH24" s="173">
        <v>48</v>
      </c>
      <c r="AI24" s="178"/>
      <c r="AJ24" s="178"/>
      <c r="AK24" s="179"/>
      <c r="AL24" s="40"/>
      <c r="AM24" s="45"/>
      <c r="AN24" s="172"/>
      <c r="AO24" s="173"/>
      <c r="AP24" s="179"/>
      <c r="AQ24" s="196"/>
    </row>
    <row r="25" spans="1:43" s="4" customFormat="1" ht="12" customHeight="1">
      <c r="A25" s="190" t="s">
        <v>24</v>
      </c>
      <c r="B25" s="186"/>
      <c r="C25" s="191"/>
      <c r="D25" s="192" t="s">
        <v>35</v>
      </c>
      <c r="E25" s="193"/>
      <c r="F25" s="193"/>
      <c r="G25" s="193"/>
      <c r="H25" s="193"/>
      <c r="I25" s="193"/>
      <c r="J25" s="193"/>
      <c r="K25" s="193"/>
      <c r="L25" s="193"/>
      <c r="M25" s="193"/>
      <c r="N25" s="193"/>
      <c r="O25" s="193"/>
      <c r="P25" s="193"/>
      <c r="Q25" s="193"/>
      <c r="R25" s="193"/>
      <c r="S25" s="79"/>
      <c r="T25" s="38"/>
      <c r="U25" s="42" t="s">
        <v>98</v>
      </c>
      <c r="V25" s="107"/>
      <c r="W25" s="106"/>
      <c r="X25" s="38"/>
      <c r="Y25" s="39"/>
      <c r="Z25" s="190">
        <v>58</v>
      </c>
      <c r="AA25" s="186"/>
      <c r="AB25" s="239">
        <v>10</v>
      </c>
      <c r="AC25" s="240"/>
      <c r="AD25" s="186">
        <v>48</v>
      </c>
      <c r="AE25" s="186"/>
      <c r="AF25" s="94">
        <v>0</v>
      </c>
      <c r="AG25" s="108"/>
      <c r="AH25" s="173"/>
      <c r="AI25" s="178"/>
      <c r="AJ25" s="178">
        <v>48</v>
      </c>
      <c r="AK25" s="179"/>
      <c r="AL25" s="40"/>
      <c r="AM25" s="45"/>
      <c r="AN25" s="172"/>
      <c r="AO25" s="173"/>
      <c r="AP25" s="179"/>
      <c r="AQ25" s="196"/>
    </row>
    <row r="26" spans="1:43" s="4" customFormat="1" ht="12" customHeight="1">
      <c r="A26" s="190" t="s">
        <v>25</v>
      </c>
      <c r="B26" s="186"/>
      <c r="C26" s="191"/>
      <c r="D26" s="192" t="s">
        <v>13</v>
      </c>
      <c r="E26" s="193"/>
      <c r="F26" s="193"/>
      <c r="G26" s="193"/>
      <c r="H26" s="193"/>
      <c r="I26" s="193"/>
      <c r="J26" s="193"/>
      <c r="K26" s="193"/>
      <c r="L26" s="193"/>
      <c r="M26" s="193"/>
      <c r="N26" s="193"/>
      <c r="O26" s="193"/>
      <c r="P26" s="193"/>
      <c r="Q26" s="193"/>
      <c r="R26" s="193"/>
      <c r="S26" s="79"/>
      <c r="T26" s="38"/>
      <c r="U26" s="42"/>
      <c r="V26" s="107"/>
      <c r="W26" s="106" t="s">
        <v>98</v>
      </c>
      <c r="X26" s="38"/>
      <c r="Y26" s="39"/>
      <c r="Z26" s="190">
        <v>244</v>
      </c>
      <c r="AA26" s="186"/>
      <c r="AB26" s="239">
        <v>64</v>
      </c>
      <c r="AC26" s="240"/>
      <c r="AD26" s="186">
        <f>SUM(AH26:AQ26)</f>
        <v>180</v>
      </c>
      <c r="AE26" s="186"/>
      <c r="AF26" s="94">
        <v>180</v>
      </c>
      <c r="AG26" s="108"/>
      <c r="AH26" s="173">
        <v>44</v>
      </c>
      <c r="AI26" s="178"/>
      <c r="AJ26" s="178">
        <v>44</v>
      </c>
      <c r="AK26" s="179"/>
      <c r="AL26" s="40">
        <v>48</v>
      </c>
      <c r="AM26" s="45">
        <v>44</v>
      </c>
      <c r="AN26" s="172"/>
      <c r="AO26" s="173"/>
      <c r="AP26" s="179"/>
      <c r="AQ26" s="196"/>
    </row>
    <row r="27" spans="1:43" s="4" customFormat="1" ht="12" customHeight="1">
      <c r="A27" s="190" t="s">
        <v>26</v>
      </c>
      <c r="B27" s="186"/>
      <c r="C27" s="191"/>
      <c r="D27" s="192" t="s">
        <v>14</v>
      </c>
      <c r="E27" s="193"/>
      <c r="F27" s="193"/>
      <c r="G27" s="193"/>
      <c r="H27" s="193"/>
      <c r="I27" s="193"/>
      <c r="J27" s="193"/>
      <c r="K27" s="193"/>
      <c r="L27" s="193"/>
      <c r="M27" s="193"/>
      <c r="N27" s="193"/>
      <c r="O27" s="193"/>
      <c r="P27" s="193"/>
      <c r="Q27" s="193"/>
      <c r="R27" s="193"/>
      <c r="S27" s="79"/>
      <c r="T27" s="38" t="s">
        <v>99</v>
      </c>
      <c r="U27" s="39" t="s">
        <v>99</v>
      </c>
      <c r="V27" s="107" t="s">
        <v>99</v>
      </c>
      <c r="W27" s="134" t="s">
        <v>99</v>
      </c>
      <c r="X27" s="38" t="s">
        <v>99</v>
      </c>
      <c r="Y27" s="39" t="s">
        <v>98</v>
      </c>
      <c r="Z27" s="190">
        <v>360</v>
      </c>
      <c r="AA27" s="186"/>
      <c r="AB27" s="239">
        <f>Z27-AD27</f>
        <v>180</v>
      </c>
      <c r="AC27" s="240"/>
      <c r="AD27" s="186">
        <f>SUM(AH27:AQ27)</f>
        <v>180</v>
      </c>
      <c r="AE27" s="186"/>
      <c r="AF27" s="94">
        <v>180</v>
      </c>
      <c r="AG27" s="108"/>
      <c r="AH27" s="173">
        <v>34</v>
      </c>
      <c r="AI27" s="178"/>
      <c r="AJ27" s="178">
        <v>42</v>
      </c>
      <c r="AK27" s="179"/>
      <c r="AL27" s="40">
        <v>30</v>
      </c>
      <c r="AM27" s="45">
        <v>28</v>
      </c>
      <c r="AN27" s="172">
        <v>20</v>
      </c>
      <c r="AO27" s="173"/>
      <c r="AP27" s="179">
        <v>26</v>
      </c>
      <c r="AQ27" s="196"/>
    </row>
    <row r="28" spans="1:43" s="4" customFormat="1" ht="12" customHeight="1">
      <c r="A28" s="190" t="s">
        <v>73</v>
      </c>
      <c r="B28" s="186"/>
      <c r="C28" s="191"/>
      <c r="D28" s="192" t="s">
        <v>135</v>
      </c>
      <c r="E28" s="193"/>
      <c r="F28" s="193"/>
      <c r="G28" s="193"/>
      <c r="H28" s="193"/>
      <c r="I28" s="193"/>
      <c r="J28" s="193"/>
      <c r="K28" s="193"/>
      <c r="L28" s="193"/>
      <c r="M28" s="193"/>
      <c r="N28" s="193"/>
      <c r="O28" s="193"/>
      <c r="P28" s="193"/>
      <c r="Q28" s="193"/>
      <c r="R28" s="193"/>
      <c r="S28" s="79"/>
      <c r="T28" s="38" t="s">
        <v>99</v>
      </c>
      <c r="U28" s="42"/>
      <c r="V28" s="107"/>
      <c r="W28" s="106"/>
      <c r="X28" s="38"/>
      <c r="Y28" s="39"/>
      <c r="Z28" s="190">
        <v>66</v>
      </c>
      <c r="AA28" s="186"/>
      <c r="AB28" s="239">
        <v>22</v>
      </c>
      <c r="AC28" s="240"/>
      <c r="AD28" s="186">
        <v>44</v>
      </c>
      <c r="AE28" s="186"/>
      <c r="AF28" s="94">
        <v>0</v>
      </c>
      <c r="AG28" s="108"/>
      <c r="AH28" s="173">
        <v>44</v>
      </c>
      <c r="AI28" s="178"/>
      <c r="AJ28" s="178"/>
      <c r="AK28" s="179"/>
      <c r="AL28" s="40"/>
      <c r="AM28" s="45"/>
      <c r="AN28" s="172"/>
      <c r="AO28" s="173"/>
      <c r="AP28" s="179"/>
      <c r="AQ28" s="196"/>
    </row>
    <row r="29" spans="1:43" s="3" customFormat="1" ht="12" customHeight="1">
      <c r="A29" s="268" t="s">
        <v>17</v>
      </c>
      <c r="B29" s="220"/>
      <c r="C29" s="296"/>
      <c r="D29" s="394" t="s">
        <v>36</v>
      </c>
      <c r="E29" s="395"/>
      <c r="F29" s="395"/>
      <c r="G29" s="395"/>
      <c r="H29" s="395"/>
      <c r="I29" s="395"/>
      <c r="J29" s="395"/>
      <c r="K29" s="395"/>
      <c r="L29" s="395"/>
      <c r="M29" s="395"/>
      <c r="N29" s="395"/>
      <c r="O29" s="395"/>
      <c r="P29" s="395"/>
      <c r="Q29" s="395"/>
      <c r="R29" s="396"/>
      <c r="S29" s="135">
        <v>0</v>
      </c>
      <c r="T29" s="136">
        <v>0</v>
      </c>
      <c r="U29" s="137" t="s">
        <v>124</v>
      </c>
      <c r="V29" s="138">
        <v>0</v>
      </c>
      <c r="W29" s="139" t="s">
        <v>192</v>
      </c>
      <c r="X29" s="136">
        <v>0</v>
      </c>
      <c r="Y29" s="137">
        <v>0</v>
      </c>
      <c r="Z29" s="268">
        <f>SUM(Z30:AA30)</f>
        <v>81</v>
      </c>
      <c r="AA29" s="220"/>
      <c r="AB29" s="241">
        <f>Z29-AD29</f>
        <v>27</v>
      </c>
      <c r="AC29" s="242"/>
      <c r="AD29" s="220">
        <f>SUM(AD30:AE30)</f>
        <v>54</v>
      </c>
      <c r="AE29" s="220"/>
      <c r="AF29" s="140">
        <f>SUM(AF30:AF30)</f>
        <v>52</v>
      </c>
      <c r="AG29" s="141">
        <v>0</v>
      </c>
      <c r="AH29" s="175">
        <v>0</v>
      </c>
      <c r="AI29" s="181"/>
      <c r="AJ29" s="181">
        <f>SUM(AJ30:AK30)</f>
        <v>54</v>
      </c>
      <c r="AK29" s="232"/>
      <c r="AL29" s="142">
        <v>0</v>
      </c>
      <c r="AM29" s="143">
        <v>0</v>
      </c>
      <c r="AN29" s="174">
        <v>0</v>
      </c>
      <c r="AO29" s="175"/>
      <c r="AP29" s="258">
        <f>SUM(AP30:AQ30)</f>
        <v>0</v>
      </c>
      <c r="AQ29" s="281"/>
    </row>
    <row r="30" spans="1:43" s="4" customFormat="1" ht="12.75" customHeight="1">
      <c r="A30" s="190" t="s">
        <v>19</v>
      </c>
      <c r="B30" s="186"/>
      <c r="C30" s="191"/>
      <c r="D30" s="192" t="s">
        <v>136</v>
      </c>
      <c r="E30" s="193"/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79"/>
      <c r="T30" s="38"/>
      <c r="U30" s="42" t="s">
        <v>98</v>
      </c>
      <c r="V30" s="98"/>
      <c r="W30" s="97"/>
      <c r="X30" s="93"/>
      <c r="Y30" s="99"/>
      <c r="Z30" s="190">
        <v>81</v>
      </c>
      <c r="AA30" s="186"/>
      <c r="AB30" s="239">
        <v>27</v>
      </c>
      <c r="AC30" s="240"/>
      <c r="AD30" s="186">
        <v>54</v>
      </c>
      <c r="AE30" s="186"/>
      <c r="AF30" s="95">
        <v>52</v>
      </c>
      <c r="AG30" s="108"/>
      <c r="AH30" s="173"/>
      <c r="AI30" s="178"/>
      <c r="AJ30" s="178">
        <v>54</v>
      </c>
      <c r="AK30" s="179"/>
      <c r="AL30" s="40"/>
      <c r="AM30" s="45"/>
      <c r="AN30" s="172"/>
      <c r="AO30" s="173"/>
      <c r="AP30" s="179"/>
      <c r="AQ30" s="196"/>
    </row>
    <row r="31" spans="1:43" s="3" customFormat="1" ht="12" customHeight="1">
      <c r="A31" s="279" t="s">
        <v>38</v>
      </c>
      <c r="B31" s="278"/>
      <c r="C31" s="391"/>
      <c r="D31" s="274" t="s">
        <v>37</v>
      </c>
      <c r="E31" s="275"/>
      <c r="F31" s="275"/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144">
        <v>4</v>
      </c>
      <c r="T31" s="136" t="s">
        <v>131</v>
      </c>
      <c r="U31" s="136" t="s">
        <v>130</v>
      </c>
      <c r="V31" s="136" t="s">
        <v>154</v>
      </c>
      <c r="W31" s="145" t="s">
        <v>205</v>
      </c>
      <c r="X31" s="146" t="s">
        <v>154</v>
      </c>
      <c r="Y31" s="147" t="s">
        <v>197</v>
      </c>
      <c r="Z31" s="268">
        <f>Z32+Z47</f>
        <v>3993</v>
      </c>
      <c r="AA31" s="220"/>
      <c r="AB31" s="220">
        <f>AB32+AB47</f>
        <v>1307</v>
      </c>
      <c r="AC31" s="220"/>
      <c r="AD31" s="220">
        <f>SUM(AD32+AD47)</f>
        <v>2686</v>
      </c>
      <c r="AE31" s="220"/>
      <c r="AF31" s="140">
        <f>SUM(AF32+AF47)</f>
        <v>1672</v>
      </c>
      <c r="AG31" s="148">
        <v>20</v>
      </c>
      <c r="AH31" s="222">
        <f>AH32+AH47</f>
        <v>442</v>
      </c>
      <c r="AI31" s="220"/>
      <c r="AJ31" s="268">
        <f>AJ32+AJ47</f>
        <v>586</v>
      </c>
      <c r="AK31" s="220"/>
      <c r="AL31" s="149">
        <f>AL32+AL47</f>
        <v>426</v>
      </c>
      <c r="AM31" s="150">
        <f>AM32+AM47</f>
        <v>504</v>
      </c>
      <c r="AN31" s="221">
        <f>AN32+AN47</f>
        <v>304</v>
      </c>
      <c r="AO31" s="222"/>
      <c r="AP31" s="282">
        <f>AP32+AP47</f>
        <v>424</v>
      </c>
      <c r="AQ31" s="283"/>
    </row>
    <row r="32" spans="1:43" s="4" customFormat="1" ht="12" customHeight="1">
      <c r="A32" s="268" t="s">
        <v>39</v>
      </c>
      <c r="B32" s="220"/>
      <c r="C32" s="296"/>
      <c r="D32" s="297" t="s">
        <v>18</v>
      </c>
      <c r="E32" s="298"/>
      <c r="F32" s="298"/>
      <c r="G32" s="298"/>
      <c r="H32" s="298"/>
      <c r="I32" s="298"/>
      <c r="J32" s="298"/>
      <c r="K32" s="298"/>
      <c r="L32" s="298"/>
      <c r="M32" s="298"/>
      <c r="N32" s="298"/>
      <c r="O32" s="298"/>
      <c r="P32" s="298"/>
      <c r="Q32" s="298"/>
      <c r="R32" s="298"/>
      <c r="S32" s="135">
        <v>0</v>
      </c>
      <c r="T32" s="136" t="s">
        <v>131</v>
      </c>
      <c r="U32" s="137" t="s">
        <v>130</v>
      </c>
      <c r="V32" s="138" t="s">
        <v>154</v>
      </c>
      <c r="W32" s="139">
        <v>0</v>
      </c>
      <c r="X32" s="136">
        <v>0</v>
      </c>
      <c r="Y32" s="137" t="s">
        <v>194</v>
      </c>
      <c r="Z32" s="268">
        <f>SUM(Z33:AA46)</f>
        <v>1755</v>
      </c>
      <c r="AA32" s="220"/>
      <c r="AB32" s="268">
        <f>SUM(AB33:AC46)</f>
        <v>563</v>
      </c>
      <c r="AC32" s="220"/>
      <c r="AD32" s="268">
        <f>SUM(AD33:AE46)</f>
        <v>1192</v>
      </c>
      <c r="AE32" s="282"/>
      <c r="AF32" s="140">
        <f>SUM(AF33:AF46)</f>
        <v>666</v>
      </c>
      <c r="AG32" s="151"/>
      <c r="AH32" s="175">
        <f>SUM(AH33:AI46)</f>
        <v>314</v>
      </c>
      <c r="AI32" s="181"/>
      <c r="AJ32" s="175">
        <f>SUM(AJ33:AK46)</f>
        <v>398</v>
      </c>
      <c r="AK32" s="181"/>
      <c r="AL32" s="142">
        <f>SUM(AL33:AL46)</f>
        <v>218</v>
      </c>
      <c r="AM32" s="142">
        <f>SUM(AM33:AM46)</f>
        <v>0</v>
      </c>
      <c r="AN32" s="174">
        <f>SUM(AN33:AO46)</f>
        <v>60</v>
      </c>
      <c r="AO32" s="175"/>
      <c r="AP32" s="174">
        <f>SUM(AP33:AQ46)</f>
        <v>202</v>
      </c>
      <c r="AQ32" s="231"/>
    </row>
    <row r="33" spans="1:43" s="4" customFormat="1" ht="18" customHeight="1">
      <c r="A33" s="190" t="s">
        <v>48</v>
      </c>
      <c r="B33" s="186"/>
      <c r="C33" s="191"/>
      <c r="D33" s="192" t="s">
        <v>137</v>
      </c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79"/>
      <c r="T33" s="38"/>
      <c r="U33" s="42" t="s">
        <v>100</v>
      </c>
      <c r="V33" s="107"/>
      <c r="W33" s="106"/>
      <c r="X33" s="38"/>
      <c r="Y33" s="39"/>
      <c r="Z33" s="190">
        <v>604</v>
      </c>
      <c r="AA33" s="186"/>
      <c r="AB33" s="239">
        <v>194</v>
      </c>
      <c r="AC33" s="240"/>
      <c r="AD33" s="186">
        <v>410</v>
      </c>
      <c r="AE33" s="186"/>
      <c r="AF33" s="94">
        <v>286</v>
      </c>
      <c r="AG33" s="44"/>
      <c r="AH33" s="173">
        <v>206</v>
      </c>
      <c r="AI33" s="178"/>
      <c r="AJ33" s="178">
        <v>204</v>
      </c>
      <c r="AK33" s="179"/>
      <c r="AL33" s="40"/>
      <c r="AM33" s="45"/>
      <c r="AN33" s="172"/>
      <c r="AO33" s="173"/>
      <c r="AP33" s="179"/>
      <c r="AQ33" s="196"/>
    </row>
    <row r="34" spans="1:43" s="4" customFormat="1" ht="12.75" customHeight="1">
      <c r="A34" s="190" t="s">
        <v>49</v>
      </c>
      <c r="B34" s="186"/>
      <c r="C34" s="191"/>
      <c r="D34" s="192" t="s">
        <v>110</v>
      </c>
      <c r="E34" s="193"/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79"/>
      <c r="T34" s="38" t="s">
        <v>98</v>
      </c>
      <c r="U34" s="41"/>
      <c r="V34" s="107"/>
      <c r="W34" s="106"/>
      <c r="X34" s="38"/>
      <c r="Y34" s="39"/>
      <c r="Z34" s="190">
        <v>48</v>
      </c>
      <c r="AA34" s="186"/>
      <c r="AB34" s="239">
        <f aca="true" t="shared" si="0" ref="AB34:AB44">Z34-AD34</f>
        <v>16</v>
      </c>
      <c r="AC34" s="240"/>
      <c r="AD34" s="186">
        <f>SUM(AH34:AQ34)</f>
        <v>32</v>
      </c>
      <c r="AE34" s="186"/>
      <c r="AF34" s="94">
        <v>0</v>
      </c>
      <c r="AG34" s="44"/>
      <c r="AH34" s="173">
        <v>32</v>
      </c>
      <c r="AI34" s="178"/>
      <c r="AJ34" s="178"/>
      <c r="AK34" s="179"/>
      <c r="AL34" s="40"/>
      <c r="AM34" s="45"/>
      <c r="AN34" s="172"/>
      <c r="AO34" s="173"/>
      <c r="AP34" s="179"/>
      <c r="AQ34" s="196"/>
    </row>
    <row r="35" spans="1:43" s="4" customFormat="1" ht="12" customHeight="1">
      <c r="A35" s="190" t="s">
        <v>50</v>
      </c>
      <c r="B35" s="186"/>
      <c r="C35" s="191"/>
      <c r="D35" s="290" t="s">
        <v>126</v>
      </c>
      <c r="E35" s="291"/>
      <c r="F35" s="291"/>
      <c r="G35" s="291"/>
      <c r="H35" s="291"/>
      <c r="I35" s="291"/>
      <c r="J35" s="291"/>
      <c r="K35" s="291"/>
      <c r="L35" s="291"/>
      <c r="M35" s="291"/>
      <c r="N35" s="291"/>
      <c r="O35" s="291"/>
      <c r="P35" s="291"/>
      <c r="Q35" s="291"/>
      <c r="R35" s="291"/>
      <c r="S35" s="79"/>
      <c r="T35" s="38"/>
      <c r="U35" s="42" t="s">
        <v>98</v>
      </c>
      <c r="V35" s="107"/>
      <c r="W35" s="106"/>
      <c r="X35" s="38"/>
      <c r="Y35" s="39"/>
      <c r="Z35" s="190">
        <v>132</v>
      </c>
      <c r="AA35" s="186"/>
      <c r="AB35" s="239">
        <v>44</v>
      </c>
      <c r="AC35" s="240"/>
      <c r="AD35" s="186">
        <v>88</v>
      </c>
      <c r="AE35" s="186"/>
      <c r="AF35" s="94">
        <v>40</v>
      </c>
      <c r="AG35" s="44"/>
      <c r="AH35" s="173">
        <v>44</v>
      </c>
      <c r="AI35" s="178"/>
      <c r="AJ35" s="178">
        <v>44</v>
      </c>
      <c r="AK35" s="179"/>
      <c r="AL35" s="40"/>
      <c r="AM35" s="45"/>
      <c r="AN35" s="172"/>
      <c r="AO35" s="173"/>
      <c r="AP35" s="179"/>
      <c r="AQ35" s="196"/>
    </row>
    <row r="36" spans="1:43" s="4" customFormat="1" ht="12.75" customHeight="1">
      <c r="A36" s="190" t="s">
        <v>51</v>
      </c>
      <c r="B36" s="186"/>
      <c r="C36" s="191"/>
      <c r="D36" s="290" t="s">
        <v>27</v>
      </c>
      <c r="E36" s="291"/>
      <c r="F36" s="291"/>
      <c r="G36" s="291"/>
      <c r="H36" s="291"/>
      <c r="I36" s="291"/>
      <c r="J36" s="291"/>
      <c r="K36" s="291"/>
      <c r="L36" s="291"/>
      <c r="M36" s="291"/>
      <c r="N36" s="291"/>
      <c r="O36" s="291"/>
      <c r="P36" s="291"/>
      <c r="Q36" s="291"/>
      <c r="R36" s="291"/>
      <c r="S36" s="79"/>
      <c r="T36" s="38"/>
      <c r="U36" s="42"/>
      <c r="V36" s="107" t="s">
        <v>98</v>
      </c>
      <c r="W36" s="106"/>
      <c r="X36" s="38"/>
      <c r="Y36" s="39"/>
      <c r="Z36" s="190">
        <v>48</v>
      </c>
      <c r="AA36" s="186"/>
      <c r="AB36" s="239">
        <f>Z36-AD36</f>
        <v>16</v>
      </c>
      <c r="AC36" s="240"/>
      <c r="AD36" s="186">
        <f>SUM(AH36:AQ36)</f>
        <v>32</v>
      </c>
      <c r="AE36" s="186"/>
      <c r="AF36" s="94">
        <v>0</v>
      </c>
      <c r="AG36" s="44"/>
      <c r="AH36" s="173"/>
      <c r="AI36" s="178"/>
      <c r="AJ36" s="178"/>
      <c r="AK36" s="179"/>
      <c r="AL36" s="40">
        <v>32</v>
      </c>
      <c r="AM36" s="45"/>
      <c r="AN36" s="172"/>
      <c r="AO36" s="173"/>
      <c r="AP36" s="179"/>
      <c r="AQ36" s="196"/>
    </row>
    <row r="37" spans="1:43" s="4" customFormat="1" ht="12" customHeight="1">
      <c r="A37" s="190" t="s">
        <v>52</v>
      </c>
      <c r="B37" s="186"/>
      <c r="C37" s="191"/>
      <c r="D37" s="192" t="s">
        <v>138</v>
      </c>
      <c r="E37" s="193"/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79"/>
      <c r="T37" s="38"/>
      <c r="U37" s="152" t="s">
        <v>98</v>
      </c>
      <c r="V37" s="107"/>
      <c r="W37" s="106"/>
      <c r="X37" s="38"/>
      <c r="Y37" s="39"/>
      <c r="Z37" s="190">
        <v>86</v>
      </c>
      <c r="AA37" s="186"/>
      <c r="AB37" s="239">
        <v>20</v>
      </c>
      <c r="AC37" s="240"/>
      <c r="AD37" s="186">
        <f aca="true" t="shared" si="1" ref="AD37:AD45">SUM(AH37:AQ37)</f>
        <v>66</v>
      </c>
      <c r="AE37" s="186"/>
      <c r="AF37" s="94">
        <v>36</v>
      </c>
      <c r="AG37" s="44"/>
      <c r="AH37" s="173"/>
      <c r="AI37" s="178"/>
      <c r="AJ37" s="178">
        <v>66</v>
      </c>
      <c r="AK37" s="179"/>
      <c r="AL37" s="40"/>
      <c r="AM37" s="45"/>
      <c r="AN37" s="172"/>
      <c r="AO37" s="173"/>
      <c r="AP37" s="179"/>
      <c r="AQ37" s="196"/>
    </row>
    <row r="38" spans="1:43" s="4" customFormat="1" ht="12" customHeight="1">
      <c r="A38" s="190" t="s">
        <v>53</v>
      </c>
      <c r="B38" s="186"/>
      <c r="C38" s="191"/>
      <c r="D38" s="192" t="s">
        <v>155</v>
      </c>
      <c r="E38" s="193"/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79"/>
      <c r="T38" s="104"/>
      <c r="U38" s="42" t="s">
        <v>98</v>
      </c>
      <c r="V38" s="107"/>
      <c r="W38" s="106"/>
      <c r="X38" s="38"/>
      <c r="Y38" s="39"/>
      <c r="Z38" s="190">
        <v>56</v>
      </c>
      <c r="AA38" s="186"/>
      <c r="AB38" s="239">
        <v>18</v>
      </c>
      <c r="AC38" s="240"/>
      <c r="AD38" s="186">
        <f t="shared" si="1"/>
        <v>38</v>
      </c>
      <c r="AE38" s="186"/>
      <c r="AF38" s="94">
        <v>12</v>
      </c>
      <c r="AG38" s="44"/>
      <c r="AH38" s="173"/>
      <c r="AI38" s="178"/>
      <c r="AJ38" s="178">
        <v>38</v>
      </c>
      <c r="AK38" s="179"/>
      <c r="AL38" s="40"/>
      <c r="AM38" s="45"/>
      <c r="AN38" s="172"/>
      <c r="AO38" s="173"/>
      <c r="AP38" s="179"/>
      <c r="AQ38" s="196"/>
    </row>
    <row r="39" spans="1:43" s="4" customFormat="1" ht="12.75" customHeight="1">
      <c r="A39" s="190" t="s">
        <v>74</v>
      </c>
      <c r="B39" s="186"/>
      <c r="C39" s="191"/>
      <c r="D39" s="192" t="s">
        <v>139</v>
      </c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79"/>
      <c r="T39" s="38"/>
      <c r="U39" s="42"/>
      <c r="V39" s="107" t="s">
        <v>98</v>
      </c>
      <c r="W39" s="106"/>
      <c r="X39" s="38"/>
      <c r="Y39" s="39"/>
      <c r="Z39" s="190">
        <v>54</v>
      </c>
      <c r="AA39" s="186"/>
      <c r="AB39" s="239">
        <f t="shared" si="0"/>
        <v>22</v>
      </c>
      <c r="AC39" s="240"/>
      <c r="AD39" s="186">
        <f t="shared" si="1"/>
        <v>32</v>
      </c>
      <c r="AE39" s="186"/>
      <c r="AF39" s="94">
        <v>12</v>
      </c>
      <c r="AG39" s="44"/>
      <c r="AH39" s="173"/>
      <c r="AI39" s="178"/>
      <c r="AJ39" s="178"/>
      <c r="AK39" s="179"/>
      <c r="AL39" s="40">
        <v>32</v>
      </c>
      <c r="AM39" s="45"/>
      <c r="AN39" s="172"/>
      <c r="AO39" s="173"/>
      <c r="AP39" s="179"/>
      <c r="AQ39" s="196"/>
    </row>
    <row r="40" spans="1:43" s="4" customFormat="1" ht="12.75" customHeight="1">
      <c r="A40" s="190" t="s">
        <v>75</v>
      </c>
      <c r="B40" s="186"/>
      <c r="C40" s="191"/>
      <c r="D40" s="290" t="s">
        <v>140</v>
      </c>
      <c r="E40" s="291"/>
      <c r="F40" s="291"/>
      <c r="G40" s="291"/>
      <c r="H40" s="291"/>
      <c r="I40" s="291"/>
      <c r="J40" s="291"/>
      <c r="K40" s="291"/>
      <c r="L40" s="291"/>
      <c r="M40" s="291"/>
      <c r="N40" s="291"/>
      <c r="O40" s="291"/>
      <c r="P40" s="291"/>
      <c r="Q40" s="291"/>
      <c r="R40" s="291"/>
      <c r="S40" s="79"/>
      <c r="T40" s="38"/>
      <c r="U40" s="42"/>
      <c r="V40" s="107" t="s">
        <v>100</v>
      </c>
      <c r="W40" s="106"/>
      <c r="X40" s="38"/>
      <c r="Y40" s="43"/>
      <c r="Z40" s="190">
        <v>134</v>
      </c>
      <c r="AA40" s="186"/>
      <c r="AB40" s="239">
        <v>44</v>
      </c>
      <c r="AC40" s="240"/>
      <c r="AD40" s="186">
        <f t="shared" si="1"/>
        <v>90</v>
      </c>
      <c r="AE40" s="186"/>
      <c r="AF40" s="94">
        <v>40</v>
      </c>
      <c r="AG40" s="44"/>
      <c r="AH40" s="173"/>
      <c r="AI40" s="178"/>
      <c r="AJ40" s="178">
        <v>22</v>
      </c>
      <c r="AK40" s="179"/>
      <c r="AL40" s="40">
        <v>68</v>
      </c>
      <c r="AM40" s="45"/>
      <c r="AN40" s="172"/>
      <c r="AO40" s="173"/>
      <c r="AP40" s="179"/>
      <c r="AQ40" s="196"/>
    </row>
    <row r="41" spans="1:43" s="4" customFormat="1" ht="12" customHeight="1">
      <c r="A41" s="190" t="s">
        <v>76</v>
      </c>
      <c r="B41" s="186"/>
      <c r="C41" s="191"/>
      <c r="D41" s="290" t="s">
        <v>141</v>
      </c>
      <c r="E41" s="291"/>
      <c r="F41" s="291"/>
      <c r="G41" s="291"/>
      <c r="H41" s="291"/>
      <c r="I41" s="291"/>
      <c r="J41" s="291"/>
      <c r="K41" s="291"/>
      <c r="L41" s="291"/>
      <c r="M41" s="291"/>
      <c r="N41" s="291"/>
      <c r="O41" s="291"/>
      <c r="P41" s="291"/>
      <c r="Q41" s="291"/>
      <c r="R41" s="291"/>
      <c r="S41" s="79"/>
      <c r="T41" s="38"/>
      <c r="U41" s="42"/>
      <c r="V41" s="107" t="s">
        <v>100</v>
      </c>
      <c r="W41" s="106"/>
      <c r="X41" s="38"/>
      <c r="Y41" s="39"/>
      <c r="Z41" s="190">
        <v>177</v>
      </c>
      <c r="AA41" s="186"/>
      <c r="AB41" s="239">
        <v>67</v>
      </c>
      <c r="AC41" s="240"/>
      <c r="AD41" s="186">
        <f t="shared" si="1"/>
        <v>110</v>
      </c>
      <c r="AE41" s="186"/>
      <c r="AF41" s="94">
        <v>60</v>
      </c>
      <c r="AG41" s="44"/>
      <c r="AH41" s="173"/>
      <c r="AI41" s="178"/>
      <c r="AJ41" s="178">
        <v>24</v>
      </c>
      <c r="AK41" s="179"/>
      <c r="AL41" s="40">
        <v>86</v>
      </c>
      <c r="AM41" s="45"/>
      <c r="AN41" s="172"/>
      <c r="AO41" s="173"/>
      <c r="AP41" s="179"/>
      <c r="AQ41" s="196"/>
    </row>
    <row r="42" spans="1:43" s="4" customFormat="1" ht="12" customHeight="1">
      <c r="A42" s="190" t="s">
        <v>111</v>
      </c>
      <c r="B42" s="186"/>
      <c r="C42" s="191"/>
      <c r="D42" s="290" t="s">
        <v>112</v>
      </c>
      <c r="E42" s="291"/>
      <c r="F42" s="291"/>
      <c r="G42" s="291"/>
      <c r="H42" s="291"/>
      <c r="I42" s="291"/>
      <c r="J42" s="291"/>
      <c r="K42" s="291"/>
      <c r="L42" s="291"/>
      <c r="M42" s="291"/>
      <c r="N42" s="291"/>
      <c r="O42" s="291"/>
      <c r="P42" s="291"/>
      <c r="Q42" s="291"/>
      <c r="R42" s="291"/>
      <c r="S42" s="79"/>
      <c r="T42" s="38"/>
      <c r="U42" s="42"/>
      <c r="V42" s="107"/>
      <c r="W42" s="106"/>
      <c r="X42" s="38"/>
      <c r="Y42" s="39" t="s">
        <v>98</v>
      </c>
      <c r="Z42" s="190">
        <v>48</v>
      </c>
      <c r="AA42" s="186"/>
      <c r="AB42" s="239">
        <f t="shared" si="0"/>
        <v>16</v>
      </c>
      <c r="AC42" s="240"/>
      <c r="AD42" s="186">
        <f t="shared" si="1"/>
        <v>32</v>
      </c>
      <c r="AE42" s="186"/>
      <c r="AF42" s="94">
        <v>12</v>
      </c>
      <c r="AG42" s="44"/>
      <c r="AH42" s="173"/>
      <c r="AI42" s="178"/>
      <c r="AJ42" s="178"/>
      <c r="AK42" s="179"/>
      <c r="AL42" s="40"/>
      <c r="AM42" s="45"/>
      <c r="AN42" s="172"/>
      <c r="AO42" s="173"/>
      <c r="AP42" s="179">
        <v>32</v>
      </c>
      <c r="AQ42" s="196"/>
    </row>
    <row r="43" spans="1:43" s="4" customFormat="1" ht="12" customHeight="1">
      <c r="A43" s="190" t="s">
        <v>113</v>
      </c>
      <c r="B43" s="186"/>
      <c r="C43" s="191"/>
      <c r="D43" s="290" t="s">
        <v>20</v>
      </c>
      <c r="E43" s="291"/>
      <c r="F43" s="291"/>
      <c r="G43" s="291"/>
      <c r="H43" s="291"/>
      <c r="I43" s="291"/>
      <c r="J43" s="291"/>
      <c r="K43" s="291"/>
      <c r="L43" s="291"/>
      <c r="M43" s="291"/>
      <c r="N43" s="291"/>
      <c r="O43" s="291"/>
      <c r="P43" s="291"/>
      <c r="Q43" s="291"/>
      <c r="R43" s="291"/>
      <c r="S43" s="79"/>
      <c r="T43" s="38"/>
      <c r="U43" s="42"/>
      <c r="V43" s="107"/>
      <c r="W43" s="106"/>
      <c r="X43" s="38"/>
      <c r="Y43" s="39" t="s">
        <v>98</v>
      </c>
      <c r="Z43" s="190">
        <v>102</v>
      </c>
      <c r="AA43" s="186"/>
      <c r="AB43" s="239">
        <f t="shared" si="0"/>
        <v>34</v>
      </c>
      <c r="AC43" s="240"/>
      <c r="AD43" s="186">
        <f t="shared" si="1"/>
        <v>68</v>
      </c>
      <c r="AE43" s="186"/>
      <c r="AF43" s="94">
        <v>48</v>
      </c>
      <c r="AG43" s="44"/>
      <c r="AH43" s="173"/>
      <c r="AI43" s="178"/>
      <c r="AJ43" s="178"/>
      <c r="AK43" s="179"/>
      <c r="AL43" s="40"/>
      <c r="AM43" s="45"/>
      <c r="AN43" s="172"/>
      <c r="AO43" s="173"/>
      <c r="AP43" s="179">
        <v>68</v>
      </c>
      <c r="AQ43" s="196"/>
    </row>
    <row r="44" spans="1:43" s="4" customFormat="1" ht="12" customHeight="1">
      <c r="A44" s="190" t="s">
        <v>114</v>
      </c>
      <c r="B44" s="186"/>
      <c r="C44" s="191"/>
      <c r="D44" s="290" t="s">
        <v>109</v>
      </c>
      <c r="E44" s="291"/>
      <c r="F44" s="291"/>
      <c r="G44" s="291"/>
      <c r="H44" s="291"/>
      <c r="I44" s="291"/>
      <c r="J44" s="291"/>
      <c r="K44" s="291"/>
      <c r="L44" s="291"/>
      <c r="M44" s="291"/>
      <c r="N44" s="291"/>
      <c r="O44" s="291"/>
      <c r="P44" s="291"/>
      <c r="Q44" s="291"/>
      <c r="R44" s="291"/>
      <c r="S44" s="79"/>
      <c r="T44" s="38" t="s">
        <v>98</v>
      </c>
      <c r="U44" s="42"/>
      <c r="V44" s="153"/>
      <c r="W44" s="106"/>
      <c r="X44" s="38"/>
      <c r="Y44" s="39"/>
      <c r="Z44" s="190">
        <v>48</v>
      </c>
      <c r="AA44" s="186"/>
      <c r="AB44" s="239">
        <f t="shared" si="0"/>
        <v>16</v>
      </c>
      <c r="AC44" s="240"/>
      <c r="AD44" s="186">
        <f t="shared" si="1"/>
        <v>32</v>
      </c>
      <c r="AE44" s="186"/>
      <c r="AF44" s="94">
        <v>30</v>
      </c>
      <c r="AG44" s="44"/>
      <c r="AH44" s="173">
        <v>32</v>
      </c>
      <c r="AI44" s="178"/>
      <c r="AJ44" s="178"/>
      <c r="AK44" s="179"/>
      <c r="AL44" s="40"/>
      <c r="AM44" s="45"/>
      <c r="AN44" s="172"/>
      <c r="AO44" s="173"/>
      <c r="AP44" s="179"/>
      <c r="AQ44" s="196"/>
    </row>
    <row r="45" spans="1:43" s="3" customFormat="1" ht="12" customHeight="1">
      <c r="A45" s="190" t="s">
        <v>115</v>
      </c>
      <c r="B45" s="186"/>
      <c r="C45" s="191"/>
      <c r="D45" s="290" t="s">
        <v>196</v>
      </c>
      <c r="E45" s="291"/>
      <c r="F45" s="291"/>
      <c r="G45" s="291"/>
      <c r="H45" s="291"/>
      <c r="I45" s="291"/>
      <c r="J45" s="291"/>
      <c r="K45" s="291"/>
      <c r="L45" s="291"/>
      <c r="M45" s="291"/>
      <c r="N45" s="291"/>
      <c r="O45" s="291"/>
      <c r="P45" s="291"/>
      <c r="Q45" s="291"/>
      <c r="R45" s="291"/>
      <c r="S45" s="79"/>
      <c r="T45" s="38"/>
      <c r="U45" s="42"/>
      <c r="V45" s="107"/>
      <c r="W45" s="106"/>
      <c r="X45" s="38"/>
      <c r="Y45" s="39" t="s">
        <v>98</v>
      </c>
      <c r="Z45" s="190">
        <v>48</v>
      </c>
      <c r="AA45" s="186"/>
      <c r="AB45" s="239">
        <v>16</v>
      </c>
      <c r="AC45" s="240"/>
      <c r="AD45" s="186">
        <f t="shared" si="1"/>
        <v>32</v>
      </c>
      <c r="AE45" s="186"/>
      <c r="AF45" s="94">
        <v>32</v>
      </c>
      <c r="AG45" s="44"/>
      <c r="AH45" s="173"/>
      <c r="AI45" s="178"/>
      <c r="AJ45" s="178"/>
      <c r="AK45" s="179"/>
      <c r="AL45" s="40"/>
      <c r="AM45" s="45"/>
      <c r="AN45" s="172"/>
      <c r="AO45" s="173"/>
      <c r="AP45" s="179">
        <v>32</v>
      </c>
      <c r="AQ45" s="196"/>
    </row>
    <row r="46" spans="1:43" s="4" customFormat="1" ht="12" customHeight="1">
      <c r="A46" s="265" t="s">
        <v>116</v>
      </c>
      <c r="B46" s="276"/>
      <c r="C46" s="277"/>
      <c r="D46" s="290" t="s">
        <v>127</v>
      </c>
      <c r="E46" s="291"/>
      <c r="F46" s="291"/>
      <c r="G46" s="291"/>
      <c r="H46" s="291"/>
      <c r="I46" s="291"/>
      <c r="J46" s="291"/>
      <c r="K46" s="291"/>
      <c r="L46" s="291"/>
      <c r="M46" s="291"/>
      <c r="N46" s="291"/>
      <c r="O46" s="291"/>
      <c r="P46" s="291"/>
      <c r="Q46" s="291"/>
      <c r="R46" s="294"/>
      <c r="S46" s="79"/>
      <c r="T46" s="38"/>
      <c r="U46" s="42"/>
      <c r="V46" s="107"/>
      <c r="W46" s="106"/>
      <c r="X46" s="38"/>
      <c r="Y46" s="39" t="s">
        <v>98</v>
      </c>
      <c r="Z46" s="190">
        <v>170</v>
      </c>
      <c r="AA46" s="186"/>
      <c r="AB46" s="239">
        <v>40</v>
      </c>
      <c r="AC46" s="240"/>
      <c r="AD46" s="186">
        <v>130</v>
      </c>
      <c r="AE46" s="186"/>
      <c r="AF46" s="94">
        <v>58</v>
      </c>
      <c r="AG46" s="44"/>
      <c r="AH46" s="244"/>
      <c r="AI46" s="173"/>
      <c r="AJ46" s="179"/>
      <c r="AK46" s="244"/>
      <c r="AL46" s="40"/>
      <c r="AM46" s="45"/>
      <c r="AN46" s="172">
        <v>60</v>
      </c>
      <c r="AO46" s="173"/>
      <c r="AP46" s="179">
        <v>70</v>
      </c>
      <c r="AQ46" s="196"/>
    </row>
    <row r="47" spans="1:43" s="4" customFormat="1" ht="12.75" customHeight="1" thickBot="1">
      <c r="A47" s="268" t="s">
        <v>40</v>
      </c>
      <c r="B47" s="220"/>
      <c r="C47" s="296"/>
      <c r="D47" s="297" t="s">
        <v>41</v>
      </c>
      <c r="E47" s="298"/>
      <c r="F47" s="298"/>
      <c r="G47" s="298"/>
      <c r="H47" s="298"/>
      <c r="I47" s="298"/>
      <c r="J47" s="298"/>
      <c r="K47" s="298"/>
      <c r="L47" s="298"/>
      <c r="M47" s="298"/>
      <c r="N47" s="298"/>
      <c r="O47" s="298"/>
      <c r="P47" s="298"/>
      <c r="Q47" s="298"/>
      <c r="R47" s="298"/>
      <c r="S47" s="154">
        <v>4</v>
      </c>
      <c r="T47" s="136">
        <v>0</v>
      </c>
      <c r="U47" s="137">
        <v>0</v>
      </c>
      <c r="V47" s="155">
        <v>0</v>
      </c>
      <c r="W47" s="145" t="s">
        <v>205</v>
      </c>
      <c r="X47" s="146" t="s">
        <v>154</v>
      </c>
      <c r="Y47" s="147" t="s">
        <v>131</v>
      </c>
      <c r="Z47" s="279">
        <f>Z48+Z53+Z58+Z62</f>
        <v>2238</v>
      </c>
      <c r="AA47" s="278"/>
      <c r="AB47" s="278">
        <f>AB48+AB53+AB58+AB62</f>
        <v>744</v>
      </c>
      <c r="AC47" s="278"/>
      <c r="AD47" s="278">
        <f>AD48+AD53+AD58+AD62</f>
        <v>1494</v>
      </c>
      <c r="AE47" s="278"/>
      <c r="AF47" s="47">
        <f>AF48+AF53+AF58+AF62</f>
        <v>1006</v>
      </c>
      <c r="AG47" s="148">
        <v>0</v>
      </c>
      <c r="AH47" s="222">
        <f>SUM(AH48+AH53+AH58+AH62)</f>
        <v>128</v>
      </c>
      <c r="AI47" s="220"/>
      <c r="AJ47" s="268">
        <f>SUM(AJ48+AJ53+AJ58+AJ62)</f>
        <v>188</v>
      </c>
      <c r="AK47" s="220"/>
      <c r="AL47" s="150">
        <f>AL48+AL53+AL58+AL62</f>
        <v>208</v>
      </c>
      <c r="AM47" s="150">
        <f>AM48+AM53+AM58+AM62</f>
        <v>504</v>
      </c>
      <c r="AN47" s="282">
        <v>244</v>
      </c>
      <c r="AO47" s="222"/>
      <c r="AP47" s="282">
        <f>AP48+AP53+AP58+AP62</f>
        <v>222</v>
      </c>
      <c r="AQ47" s="283"/>
    </row>
    <row r="48" spans="1:43" s="4" customFormat="1" ht="11.25" customHeight="1">
      <c r="A48" s="271" t="s">
        <v>42</v>
      </c>
      <c r="B48" s="272"/>
      <c r="C48" s="273"/>
      <c r="D48" s="292" t="s">
        <v>142</v>
      </c>
      <c r="E48" s="293"/>
      <c r="F48" s="293"/>
      <c r="G48" s="293"/>
      <c r="H48" s="293"/>
      <c r="I48" s="293"/>
      <c r="J48" s="293"/>
      <c r="K48" s="293"/>
      <c r="L48" s="293"/>
      <c r="M48" s="293"/>
      <c r="N48" s="293"/>
      <c r="O48" s="293"/>
      <c r="P48" s="293"/>
      <c r="Q48" s="293"/>
      <c r="R48" s="293"/>
      <c r="S48" s="269" t="s">
        <v>176</v>
      </c>
      <c r="T48" s="136">
        <v>0</v>
      </c>
      <c r="U48" s="137">
        <v>0</v>
      </c>
      <c r="V48" s="138">
        <v>0</v>
      </c>
      <c r="W48" s="139" t="s">
        <v>205</v>
      </c>
      <c r="X48" s="136">
        <v>0</v>
      </c>
      <c r="Y48" s="137">
        <v>0</v>
      </c>
      <c r="Z48" s="279">
        <f>SUM(Z49:AA50)</f>
        <v>970</v>
      </c>
      <c r="AA48" s="278"/>
      <c r="AB48" s="279">
        <f>SUM(AB49:AC50)</f>
        <v>322</v>
      </c>
      <c r="AC48" s="280"/>
      <c r="AD48" s="278">
        <f>SUM(AD49:AE50)</f>
        <v>648</v>
      </c>
      <c r="AE48" s="278"/>
      <c r="AF48" s="47">
        <f>SUM(AF49:AF50)</f>
        <v>602</v>
      </c>
      <c r="AG48" s="156">
        <v>0</v>
      </c>
      <c r="AH48" s="175">
        <f>SUM(AH49:AI50)</f>
        <v>128</v>
      </c>
      <c r="AI48" s="181"/>
      <c r="AJ48" s="175">
        <f>SUM(AJ49:AK50)</f>
        <v>188</v>
      </c>
      <c r="AK48" s="181"/>
      <c r="AL48" s="142">
        <f>SUM(AL49:AL50)</f>
        <v>208</v>
      </c>
      <c r="AM48" s="142">
        <f>SUM(AM49:AM50)</f>
        <v>124</v>
      </c>
      <c r="AN48" s="174">
        <f>SUM(AN49:AO50)</f>
        <v>0</v>
      </c>
      <c r="AO48" s="175"/>
      <c r="AP48" s="174">
        <f>SUM(AP49:AQ50)</f>
        <v>0</v>
      </c>
      <c r="AQ48" s="231"/>
    </row>
    <row r="49" spans="1:43" s="4" customFormat="1" ht="12" customHeight="1">
      <c r="A49" s="190" t="s">
        <v>43</v>
      </c>
      <c r="B49" s="186"/>
      <c r="C49" s="191"/>
      <c r="D49" s="192" t="s">
        <v>143</v>
      </c>
      <c r="E49" s="193"/>
      <c r="F49" s="193"/>
      <c r="G49" s="193"/>
      <c r="H49" s="193"/>
      <c r="I49" s="193"/>
      <c r="J49" s="193"/>
      <c r="K49" s="193"/>
      <c r="L49" s="193"/>
      <c r="M49" s="193"/>
      <c r="N49" s="193"/>
      <c r="O49" s="193"/>
      <c r="P49" s="193"/>
      <c r="Q49" s="193"/>
      <c r="R49" s="193"/>
      <c r="S49" s="270"/>
      <c r="T49" s="46"/>
      <c r="U49" s="42"/>
      <c r="V49" s="38"/>
      <c r="W49" s="393" t="s">
        <v>204</v>
      </c>
      <c r="X49" s="38"/>
      <c r="Y49" s="39"/>
      <c r="Z49" s="190">
        <v>883</v>
      </c>
      <c r="AA49" s="186"/>
      <c r="AB49" s="248">
        <v>293</v>
      </c>
      <c r="AC49" s="249"/>
      <c r="AD49" s="186">
        <v>590</v>
      </c>
      <c r="AE49" s="186"/>
      <c r="AF49" s="97">
        <v>564</v>
      </c>
      <c r="AG49" s="108"/>
      <c r="AH49" s="173">
        <v>128</v>
      </c>
      <c r="AI49" s="178"/>
      <c r="AJ49" s="178">
        <v>188</v>
      </c>
      <c r="AK49" s="179"/>
      <c r="AL49" s="40">
        <v>208</v>
      </c>
      <c r="AM49" s="45">
        <v>66</v>
      </c>
      <c r="AN49" s="172"/>
      <c r="AO49" s="173"/>
      <c r="AP49" s="179"/>
      <c r="AQ49" s="196"/>
    </row>
    <row r="50" spans="1:43" s="4" customFormat="1" ht="11.25" customHeight="1">
      <c r="A50" s="190" t="s">
        <v>44</v>
      </c>
      <c r="B50" s="186"/>
      <c r="C50" s="191"/>
      <c r="D50" s="192" t="s">
        <v>144</v>
      </c>
      <c r="E50" s="193"/>
      <c r="F50" s="193"/>
      <c r="G50" s="193"/>
      <c r="H50" s="193"/>
      <c r="I50" s="193"/>
      <c r="J50" s="193"/>
      <c r="K50" s="193"/>
      <c r="L50" s="193"/>
      <c r="M50" s="193"/>
      <c r="N50" s="193"/>
      <c r="O50" s="193"/>
      <c r="P50" s="193"/>
      <c r="Q50" s="193"/>
      <c r="R50" s="193"/>
      <c r="S50" s="270"/>
      <c r="T50" s="46"/>
      <c r="U50" s="42"/>
      <c r="V50" s="38"/>
      <c r="W50" s="334"/>
      <c r="X50" s="38"/>
      <c r="Y50" s="39"/>
      <c r="Z50" s="190">
        <v>87</v>
      </c>
      <c r="AA50" s="186"/>
      <c r="AB50" s="248">
        <f aca="true" t="shared" si="2" ref="AB50:AB64">Z50-AD50</f>
        <v>29</v>
      </c>
      <c r="AC50" s="249"/>
      <c r="AD50" s="186">
        <f>SUM(AH50:AQ50)</f>
        <v>58</v>
      </c>
      <c r="AE50" s="186"/>
      <c r="AF50" s="97">
        <v>38</v>
      </c>
      <c r="AG50" s="108"/>
      <c r="AH50" s="173"/>
      <c r="AI50" s="178"/>
      <c r="AJ50" s="178"/>
      <c r="AK50" s="179"/>
      <c r="AL50" s="40"/>
      <c r="AM50" s="45">
        <v>58</v>
      </c>
      <c r="AN50" s="172"/>
      <c r="AO50" s="173"/>
      <c r="AP50" s="179"/>
      <c r="AQ50" s="196"/>
    </row>
    <row r="51" spans="1:43" s="4" customFormat="1" ht="12" customHeight="1">
      <c r="A51" s="190" t="s">
        <v>172</v>
      </c>
      <c r="B51" s="186"/>
      <c r="C51" s="191"/>
      <c r="D51" s="266" t="s">
        <v>55</v>
      </c>
      <c r="E51" s="267"/>
      <c r="F51" s="267"/>
      <c r="G51" s="267"/>
      <c r="H51" s="267"/>
      <c r="I51" s="267"/>
      <c r="J51" s="267"/>
      <c r="K51" s="267"/>
      <c r="L51" s="267"/>
      <c r="M51" s="267"/>
      <c r="N51" s="267"/>
      <c r="O51" s="267"/>
      <c r="P51" s="267"/>
      <c r="Q51" s="267"/>
      <c r="R51" s="267"/>
      <c r="S51" s="270"/>
      <c r="T51" s="46"/>
      <c r="U51" s="42"/>
      <c r="V51" s="102"/>
      <c r="W51" s="393" t="s">
        <v>98</v>
      </c>
      <c r="X51" s="38"/>
      <c r="Y51" s="39"/>
      <c r="Z51" s="265">
        <v>144</v>
      </c>
      <c r="AA51" s="249"/>
      <c r="AB51" s="248">
        <v>0</v>
      </c>
      <c r="AC51" s="249"/>
      <c r="AD51" s="248">
        <v>144</v>
      </c>
      <c r="AE51" s="249"/>
      <c r="AF51" s="94">
        <v>144</v>
      </c>
      <c r="AG51" s="99"/>
      <c r="AH51" s="244"/>
      <c r="AI51" s="173"/>
      <c r="AJ51" s="179">
        <v>36</v>
      </c>
      <c r="AK51" s="196"/>
      <c r="AL51" s="40">
        <v>72</v>
      </c>
      <c r="AM51" s="45">
        <v>36</v>
      </c>
      <c r="AN51" s="172"/>
      <c r="AO51" s="173"/>
      <c r="AP51" s="179"/>
      <c r="AQ51" s="196"/>
    </row>
    <row r="52" spans="1:43" s="4" customFormat="1" ht="12" customHeight="1" thickBot="1">
      <c r="A52" s="190" t="s">
        <v>173</v>
      </c>
      <c r="B52" s="186"/>
      <c r="C52" s="191"/>
      <c r="D52" s="266" t="s">
        <v>66</v>
      </c>
      <c r="E52" s="267"/>
      <c r="F52" s="267"/>
      <c r="G52" s="267"/>
      <c r="H52" s="267"/>
      <c r="I52" s="267"/>
      <c r="J52" s="267"/>
      <c r="K52" s="267"/>
      <c r="L52" s="267"/>
      <c r="M52" s="267"/>
      <c r="N52" s="267"/>
      <c r="O52" s="267"/>
      <c r="P52" s="267"/>
      <c r="Q52" s="267"/>
      <c r="R52" s="267"/>
      <c r="S52" s="270"/>
      <c r="T52" s="38"/>
      <c r="U52" s="42"/>
      <c r="V52" s="153"/>
      <c r="W52" s="334"/>
      <c r="X52" s="38"/>
      <c r="Y52" s="39"/>
      <c r="Z52" s="190">
        <v>216</v>
      </c>
      <c r="AA52" s="186"/>
      <c r="AB52" s="239">
        <f t="shared" si="2"/>
        <v>0</v>
      </c>
      <c r="AC52" s="240"/>
      <c r="AD52" s="248">
        <v>216</v>
      </c>
      <c r="AE52" s="249"/>
      <c r="AF52" s="94">
        <v>216</v>
      </c>
      <c r="AG52" s="99"/>
      <c r="AH52" s="173"/>
      <c r="AI52" s="178"/>
      <c r="AJ52" s="178">
        <v>72</v>
      </c>
      <c r="AK52" s="179"/>
      <c r="AL52" s="40"/>
      <c r="AM52" s="45">
        <v>144</v>
      </c>
      <c r="AN52" s="172"/>
      <c r="AO52" s="173"/>
      <c r="AP52" s="179"/>
      <c r="AQ52" s="196"/>
    </row>
    <row r="53" spans="1:43" s="4" customFormat="1" ht="12" customHeight="1">
      <c r="A53" s="271" t="s">
        <v>45</v>
      </c>
      <c r="B53" s="272"/>
      <c r="C53" s="273"/>
      <c r="D53" s="274" t="s">
        <v>145</v>
      </c>
      <c r="E53" s="275"/>
      <c r="F53" s="275"/>
      <c r="G53" s="275"/>
      <c r="H53" s="275"/>
      <c r="I53" s="275"/>
      <c r="J53" s="275"/>
      <c r="K53" s="275"/>
      <c r="L53" s="275"/>
      <c r="M53" s="275"/>
      <c r="N53" s="275"/>
      <c r="O53" s="275"/>
      <c r="P53" s="275"/>
      <c r="Q53" s="275"/>
      <c r="R53" s="275"/>
      <c r="S53" s="269" t="s">
        <v>177</v>
      </c>
      <c r="T53" s="136">
        <v>0</v>
      </c>
      <c r="U53" s="137">
        <v>0</v>
      </c>
      <c r="V53" s="155">
        <v>0</v>
      </c>
      <c r="W53" s="145" t="s">
        <v>131</v>
      </c>
      <c r="X53" s="136" t="s">
        <v>195</v>
      </c>
      <c r="Y53" s="137">
        <v>0</v>
      </c>
      <c r="Z53" s="279">
        <f>SUM(Z54:AA55)</f>
        <v>651</v>
      </c>
      <c r="AA53" s="280"/>
      <c r="AB53" s="278">
        <f>SUM(AB54:AC55)</f>
        <v>217</v>
      </c>
      <c r="AC53" s="278"/>
      <c r="AD53" s="278">
        <f>SUM(AD54:AE55)</f>
        <v>434</v>
      </c>
      <c r="AE53" s="278"/>
      <c r="AF53" s="47">
        <f>SUM(AF54:AF55)</f>
        <v>252</v>
      </c>
      <c r="AG53" s="157">
        <v>0</v>
      </c>
      <c r="AH53" s="175">
        <v>0</v>
      </c>
      <c r="AI53" s="181"/>
      <c r="AJ53" s="181">
        <v>0</v>
      </c>
      <c r="AK53" s="232"/>
      <c r="AL53" s="142">
        <f>SUM(AL54:AL55)</f>
        <v>0</v>
      </c>
      <c r="AM53" s="142">
        <f>SUM(AM54:AM55)</f>
        <v>290</v>
      </c>
      <c r="AN53" s="174">
        <f>SUM(AN54:AO55)</f>
        <v>144</v>
      </c>
      <c r="AO53" s="175"/>
      <c r="AP53" s="232">
        <v>0</v>
      </c>
      <c r="AQ53" s="231"/>
    </row>
    <row r="54" spans="1:43" s="4" customFormat="1" ht="12" customHeight="1">
      <c r="A54" s="265" t="s">
        <v>46</v>
      </c>
      <c r="B54" s="276"/>
      <c r="C54" s="277"/>
      <c r="D54" s="192" t="s">
        <v>146</v>
      </c>
      <c r="E54" s="193"/>
      <c r="F54" s="193"/>
      <c r="G54" s="193"/>
      <c r="H54" s="193"/>
      <c r="I54" s="193"/>
      <c r="J54" s="193"/>
      <c r="K54" s="193"/>
      <c r="L54" s="193"/>
      <c r="M54" s="193"/>
      <c r="N54" s="193"/>
      <c r="O54" s="193"/>
      <c r="P54" s="193"/>
      <c r="Q54" s="193"/>
      <c r="R54" s="193"/>
      <c r="S54" s="270"/>
      <c r="T54" s="38"/>
      <c r="U54" s="108"/>
      <c r="V54" s="107"/>
      <c r="W54" s="158"/>
      <c r="X54" s="47" t="s">
        <v>100</v>
      </c>
      <c r="Y54" s="47"/>
      <c r="Z54" s="249">
        <v>489</v>
      </c>
      <c r="AA54" s="186"/>
      <c r="AB54" s="239">
        <v>163</v>
      </c>
      <c r="AC54" s="240"/>
      <c r="AD54" s="186">
        <v>326</v>
      </c>
      <c r="AE54" s="186"/>
      <c r="AF54" s="97">
        <v>222</v>
      </c>
      <c r="AG54" s="108"/>
      <c r="AH54" s="173"/>
      <c r="AI54" s="178"/>
      <c r="AJ54" s="178"/>
      <c r="AK54" s="179"/>
      <c r="AL54" s="40"/>
      <c r="AM54" s="96">
        <v>182</v>
      </c>
      <c r="AN54" s="172">
        <v>144</v>
      </c>
      <c r="AO54" s="173"/>
      <c r="AP54" s="179"/>
      <c r="AQ54" s="196"/>
    </row>
    <row r="55" spans="1:43" s="4" customFormat="1" ht="12.75" customHeight="1">
      <c r="A55" s="265" t="s">
        <v>105</v>
      </c>
      <c r="B55" s="276"/>
      <c r="C55" s="277"/>
      <c r="D55" s="192" t="s">
        <v>147</v>
      </c>
      <c r="E55" s="193"/>
      <c r="F55" s="193"/>
      <c r="G55" s="193"/>
      <c r="H55" s="193"/>
      <c r="I55" s="193"/>
      <c r="J55" s="193"/>
      <c r="K55" s="193"/>
      <c r="L55" s="193"/>
      <c r="M55" s="193"/>
      <c r="N55" s="193"/>
      <c r="O55" s="193"/>
      <c r="P55" s="193"/>
      <c r="Q55" s="193"/>
      <c r="R55" s="193"/>
      <c r="S55" s="270"/>
      <c r="T55" s="38"/>
      <c r="U55" s="108"/>
      <c r="V55" s="107"/>
      <c r="W55" s="159" t="s">
        <v>98</v>
      </c>
      <c r="X55" s="47"/>
      <c r="Y55" s="94"/>
      <c r="Z55" s="249">
        <f>SUM(AB55:AE55)</f>
        <v>162</v>
      </c>
      <c r="AA55" s="186"/>
      <c r="AB55" s="239">
        <v>54</v>
      </c>
      <c r="AC55" s="240"/>
      <c r="AD55" s="186">
        <v>108</v>
      </c>
      <c r="AE55" s="186"/>
      <c r="AF55" s="94">
        <v>30</v>
      </c>
      <c r="AG55" s="99"/>
      <c r="AH55" s="244"/>
      <c r="AI55" s="173"/>
      <c r="AJ55" s="179"/>
      <c r="AK55" s="196"/>
      <c r="AL55" s="40"/>
      <c r="AM55" s="96">
        <v>108</v>
      </c>
      <c r="AN55" s="172"/>
      <c r="AO55" s="173"/>
      <c r="AP55" s="179"/>
      <c r="AQ55" s="196"/>
    </row>
    <row r="56" spans="1:43" s="4" customFormat="1" ht="12.75" customHeight="1">
      <c r="A56" s="190" t="s">
        <v>129</v>
      </c>
      <c r="B56" s="186"/>
      <c r="C56" s="191"/>
      <c r="D56" s="266" t="s">
        <v>55</v>
      </c>
      <c r="E56" s="267"/>
      <c r="F56" s="267"/>
      <c r="G56" s="267"/>
      <c r="H56" s="267"/>
      <c r="I56" s="267"/>
      <c r="J56" s="267"/>
      <c r="K56" s="267"/>
      <c r="L56" s="267"/>
      <c r="M56" s="267"/>
      <c r="N56" s="267"/>
      <c r="O56" s="267"/>
      <c r="P56" s="267"/>
      <c r="Q56" s="267"/>
      <c r="R56" s="267"/>
      <c r="S56" s="270"/>
      <c r="T56" s="38"/>
      <c r="U56" s="108"/>
      <c r="V56" s="107"/>
      <c r="W56" s="106" t="s">
        <v>98</v>
      </c>
      <c r="X56" s="38"/>
      <c r="Y56" s="160"/>
      <c r="Z56" s="265">
        <v>108</v>
      </c>
      <c r="AA56" s="249"/>
      <c r="AB56" s="239">
        <f t="shared" si="2"/>
        <v>0</v>
      </c>
      <c r="AC56" s="240"/>
      <c r="AD56" s="248">
        <v>108</v>
      </c>
      <c r="AE56" s="249"/>
      <c r="AF56" s="94">
        <v>108</v>
      </c>
      <c r="AG56" s="99"/>
      <c r="AH56" s="244"/>
      <c r="AI56" s="173"/>
      <c r="AJ56" s="179"/>
      <c r="AK56" s="196"/>
      <c r="AL56" s="40"/>
      <c r="AM56" s="96">
        <v>108</v>
      </c>
      <c r="AN56" s="172"/>
      <c r="AO56" s="173"/>
      <c r="AP56" s="179"/>
      <c r="AQ56" s="196"/>
    </row>
    <row r="57" spans="1:43" s="3" customFormat="1" ht="12" customHeight="1" thickBot="1">
      <c r="A57" s="190" t="s">
        <v>125</v>
      </c>
      <c r="B57" s="186"/>
      <c r="C57" s="191"/>
      <c r="D57" s="266" t="s">
        <v>66</v>
      </c>
      <c r="E57" s="267"/>
      <c r="F57" s="267"/>
      <c r="G57" s="267"/>
      <c r="H57" s="267"/>
      <c r="I57" s="267"/>
      <c r="J57" s="267"/>
      <c r="K57" s="267"/>
      <c r="L57" s="267"/>
      <c r="M57" s="267"/>
      <c r="N57" s="267"/>
      <c r="O57" s="267"/>
      <c r="P57" s="267"/>
      <c r="Q57" s="267"/>
      <c r="R57" s="267"/>
      <c r="S57" s="270"/>
      <c r="T57" s="93"/>
      <c r="U57" s="42"/>
      <c r="V57" s="107"/>
      <c r="W57" s="106"/>
      <c r="X57" s="47" t="s">
        <v>98</v>
      </c>
      <c r="Y57" s="161"/>
      <c r="Z57" s="190">
        <v>72</v>
      </c>
      <c r="AA57" s="186"/>
      <c r="AB57" s="239">
        <f t="shared" si="2"/>
        <v>0</v>
      </c>
      <c r="AC57" s="240"/>
      <c r="AD57" s="248">
        <v>72</v>
      </c>
      <c r="AE57" s="249"/>
      <c r="AF57" s="94">
        <v>72</v>
      </c>
      <c r="AG57" s="99"/>
      <c r="AH57" s="256"/>
      <c r="AI57" s="257"/>
      <c r="AJ57" s="178"/>
      <c r="AK57" s="179"/>
      <c r="AL57" s="40"/>
      <c r="AM57" s="45"/>
      <c r="AN57" s="172">
        <v>72</v>
      </c>
      <c r="AO57" s="173"/>
      <c r="AP57" s="258"/>
      <c r="AQ57" s="281"/>
    </row>
    <row r="58" spans="1:43" s="3" customFormat="1" ht="12" customHeight="1">
      <c r="A58" s="279" t="s">
        <v>106</v>
      </c>
      <c r="B58" s="278"/>
      <c r="C58" s="391"/>
      <c r="D58" s="274" t="s">
        <v>148</v>
      </c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69" t="s">
        <v>177</v>
      </c>
      <c r="T58" s="136">
        <v>0</v>
      </c>
      <c r="U58" s="137">
        <v>0</v>
      </c>
      <c r="V58" s="138">
        <v>0</v>
      </c>
      <c r="W58" s="139">
        <v>0</v>
      </c>
      <c r="X58" s="136" t="s">
        <v>195</v>
      </c>
      <c r="Y58" s="137">
        <v>0</v>
      </c>
      <c r="Z58" s="268">
        <f>SUM(Z59)</f>
        <v>285</v>
      </c>
      <c r="AA58" s="220"/>
      <c r="AB58" s="268">
        <f>SUM(AB59)</f>
        <v>95</v>
      </c>
      <c r="AC58" s="220"/>
      <c r="AD58" s="268">
        <f>SUM(AD59)</f>
        <v>190</v>
      </c>
      <c r="AE58" s="220"/>
      <c r="AF58" s="47">
        <f>SUM(AF59)</f>
        <v>90</v>
      </c>
      <c r="AG58" s="148">
        <v>0</v>
      </c>
      <c r="AH58" s="175">
        <v>0</v>
      </c>
      <c r="AI58" s="181"/>
      <c r="AJ58" s="181">
        <v>0</v>
      </c>
      <c r="AK58" s="232"/>
      <c r="AL58" s="142">
        <v>0</v>
      </c>
      <c r="AM58" s="143">
        <v>90</v>
      </c>
      <c r="AN58" s="174">
        <f>SUM(AN59)</f>
        <v>100</v>
      </c>
      <c r="AO58" s="175"/>
      <c r="AP58" s="232">
        <v>0</v>
      </c>
      <c r="AQ58" s="231"/>
    </row>
    <row r="59" spans="1:43" s="3" customFormat="1" ht="12" customHeight="1">
      <c r="A59" s="265" t="s">
        <v>47</v>
      </c>
      <c r="B59" s="276"/>
      <c r="C59" s="277"/>
      <c r="D59" s="192" t="s">
        <v>149</v>
      </c>
      <c r="E59" s="193"/>
      <c r="F59" s="193"/>
      <c r="G59" s="193"/>
      <c r="H59" s="193"/>
      <c r="I59" s="193"/>
      <c r="J59" s="193"/>
      <c r="K59" s="193"/>
      <c r="L59" s="193"/>
      <c r="M59" s="193"/>
      <c r="N59" s="193"/>
      <c r="O59" s="193"/>
      <c r="P59" s="193"/>
      <c r="Q59" s="193"/>
      <c r="R59" s="193"/>
      <c r="S59" s="270"/>
      <c r="T59" s="93"/>
      <c r="U59" s="108"/>
      <c r="V59" s="98"/>
      <c r="W59" s="106"/>
      <c r="X59" s="162" t="s">
        <v>100</v>
      </c>
      <c r="Y59" s="162"/>
      <c r="Z59" s="190">
        <v>285</v>
      </c>
      <c r="AA59" s="186"/>
      <c r="AB59" s="248">
        <v>95</v>
      </c>
      <c r="AC59" s="249"/>
      <c r="AD59" s="186">
        <v>190</v>
      </c>
      <c r="AE59" s="186"/>
      <c r="AF59" s="94">
        <v>90</v>
      </c>
      <c r="AG59" s="99"/>
      <c r="AH59" s="173"/>
      <c r="AI59" s="178"/>
      <c r="AJ59" s="178"/>
      <c r="AK59" s="179"/>
      <c r="AL59" s="40"/>
      <c r="AM59" s="45">
        <v>90</v>
      </c>
      <c r="AN59" s="172">
        <v>100</v>
      </c>
      <c r="AO59" s="173"/>
      <c r="AP59" s="179"/>
      <c r="AQ59" s="196"/>
    </row>
    <row r="60" spans="1:43" s="3" customFormat="1" ht="12" customHeight="1">
      <c r="A60" s="190" t="s">
        <v>119</v>
      </c>
      <c r="B60" s="186"/>
      <c r="C60" s="191"/>
      <c r="D60" s="266" t="s">
        <v>55</v>
      </c>
      <c r="E60" s="267"/>
      <c r="F60" s="267"/>
      <c r="G60" s="267"/>
      <c r="H60" s="267"/>
      <c r="I60" s="267"/>
      <c r="J60" s="267"/>
      <c r="K60" s="267"/>
      <c r="L60" s="267"/>
      <c r="M60" s="267"/>
      <c r="N60" s="267"/>
      <c r="O60" s="267"/>
      <c r="P60" s="267"/>
      <c r="Q60" s="267"/>
      <c r="R60" s="267"/>
      <c r="S60" s="270"/>
      <c r="T60" s="93"/>
      <c r="U60" s="108"/>
      <c r="V60" s="98"/>
      <c r="W60" s="106"/>
      <c r="X60" s="392" t="s">
        <v>98</v>
      </c>
      <c r="Y60" s="105"/>
      <c r="Z60" s="190">
        <v>72</v>
      </c>
      <c r="AA60" s="186"/>
      <c r="AB60" s="239">
        <f t="shared" si="2"/>
        <v>0</v>
      </c>
      <c r="AC60" s="240"/>
      <c r="AD60" s="186">
        <v>72</v>
      </c>
      <c r="AE60" s="186"/>
      <c r="AF60" s="94">
        <v>72</v>
      </c>
      <c r="AG60" s="99"/>
      <c r="AH60" s="173"/>
      <c r="AI60" s="178"/>
      <c r="AJ60" s="178"/>
      <c r="AK60" s="179"/>
      <c r="AL60" s="40"/>
      <c r="AM60" s="45"/>
      <c r="AN60" s="172">
        <v>72</v>
      </c>
      <c r="AO60" s="173"/>
      <c r="AP60" s="179"/>
      <c r="AQ60" s="196"/>
    </row>
    <row r="61" spans="1:43" s="3" customFormat="1" ht="12" customHeight="1" thickBot="1">
      <c r="A61" s="190" t="s">
        <v>150</v>
      </c>
      <c r="B61" s="186"/>
      <c r="C61" s="191"/>
      <c r="D61" s="266" t="s">
        <v>66</v>
      </c>
      <c r="E61" s="267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189"/>
      <c r="T61" s="163"/>
      <c r="U61" s="141"/>
      <c r="V61" s="81"/>
      <c r="W61" s="101"/>
      <c r="X61" s="332"/>
      <c r="Y61" s="39"/>
      <c r="Z61" s="190">
        <v>72</v>
      </c>
      <c r="AA61" s="186"/>
      <c r="AB61" s="239">
        <f t="shared" si="2"/>
        <v>0</v>
      </c>
      <c r="AC61" s="240"/>
      <c r="AD61" s="248">
        <v>72</v>
      </c>
      <c r="AE61" s="249"/>
      <c r="AF61" s="94">
        <v>72</v>
      </c>
      <c r="AG61" s="99"/>
      <c r="AH61" s="256"/>
      <c r="AI61" s="257"/>
      <c r="AJ61" s="257"/>
      <c r="AK61" s="258"/>
      <c r="AL61" s="164"/>
      <c r="AM61" s="45"/>
      <c r="AN61" s="259">
        <v>72</v>
      </c>
      <c r="AO61" s="256"/>
      <c r="AP61" s="258"/>
      <c r="AQ61" s="281"/>
    </row>
    <row r="62" spans="1:43" s="3" customFormat="1" ht="12" customHeight="1">
      <c r="A62" s="279" t="s">
        <v>117</v>
      </c>
      <c r="B62" s="278"/>
      <c r="C62" s="391"/>
      <c r="D62" s="274" t="s">
        <v>151</v>
      </c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69" t="s">
        <v>178</v>
      </c>
      <c r="T62" s="136">
        <v>0</v>
      </c>
      <c r="U62" s="137">
        <v>0</v>
      </c>
      <c r="V62" s="138">
        <v>0</v>
      </c>
      <c r="W62" s="139">
        <v>0</v>
      </c>
      <c r="X62" s="136">
        <v>0</v>
      </c>
      <c r="Y62" s="137" t="s">
        <v>131</v>
      </c>
      <c r="Z62" s="268">
        <v>332</v>
      </c>
      <c r="AA62" s="220"/>
      <c r="AB62" s="241">
        <v>110</v>
      </c>
      <c r="AC62" s="242"/>
      <c r="AD62" s="220">
        <v>222</v>
      </c>
      <c r="AE62" s="220"/>
      <c r="AF62" s="47">
        <f>SUM(AF63)</f>
        <v>62</v>
      </c>
      <c r="AG62" s="148">
        <v>0</v>
      </c>
      <c r="AH62" s="175">
        <v>0</v>
      </c>
      <c r="AI62" s="181"/>
      <c r="AJ62" s="181">
        <v>0</v>
      </c>
      <c r="AK62" s="232"/>
      <c r="AL62" s="142">
        <v>0</v>
      </c>
      <c r="AM62" s="143">
        <v>0</v>
      </c>
      <c r="AN62" s="174">
        <v>0</v>
      </c>
      <c r="AO62" s="175"/>
      <c r="AP62" s="232">
        <v>222</v>
      </c>
      <c r="AQ62" s="231"/>
    </row>
    <row r="63" spans="1:43" s="3" customFormat="1" ht="12" customHeight="1">
      <c r="A63" s="265" t="s">
        <v>118</v>
      </c>
      <c r="B63" s="276"/>
      <c r="C63" s="277"/>
      <c r="D63" s="192" t="s">
        <v>152</v>
      </c>
      <c r="E63" s="193"/>
      <c r="F63" s="193"/>
      <c r="G63" s="193"/>
      <c r="H63" s="193"/>
      <c r="I63" s="193"/>
      <c r="J63" s="193"/>
      <c r="K63" s="193"/>
      <c r="L63" s="193"/>
      <c r="M63" s="193"/>
      <c r="N63" s="193"/>
      <c r="O63" s="193"/>
      <c r="P63" s="193"/>
      <c r="Q63" s="193"/>
      <c r="R63" s="193"/>
      <c r="S63" s="270"/>
      <c r="T63" s="46"/>
      <c r="U63" s="80"/>
      <c r="V63" s="81"/>
      <c r="W63" s="82"/>
      <c r="X63" s="38"/>
      <c r="Y63" s="39" t="s">
        <v>98</v>
      </c>
      <c r="Z63" s="190">
        <v>332</v>
      </c>
      <c r="AA63" s="186"/>
      <c r="AB63" s="239">
        <v>110</v>
      </c>
      <c r="AC63" s="240"/>
      <c r="AD63" s="248">
        <v>222</v>
      </c>
      <c r="AE63" s="249"/>
      <c r="AF63" s="94">
        <v>62</v>
      </c>
      <c r="AG63" s="99"/>
      <c r="AH63" s="173"/>
      <c r="AI63" s="178"/>
      <c r="AJ63" s="178"/>
      <c r="AK63" s="179"/>
      <c r="AL63" s="40"/>
      <c r="AM63" s="45"/>
      <c r="AN63" s="172"/>
      <c r="AO63" s="173"/>
      <c r="AP63" s="179">
        <v>222</v>
      </c>
      <c r="AQ63" s="196"/>
    </row>
    <row r="64" spans="1:43" s="3" customFormat="1" ht="12" customHeight="1" thickBot="1">
      <c r="A64" s="190" t="s">
        <v>128</v>
      </c>
      <c r="B64" s="186"/>
      <c r="C64" s="191"/>
      <c r="D64" s="266" t="s">
        <v>55</v>
      </c>
      <c r="E64" s="267"/>
      <c r="F64" s="267"/>
      <c r="G64" s="267"/>
      <c r="H64" s="267"/>
      <c r="I64" s="267"/>
      <c r="J64" s="267"/>
      <c r="K64" s="267"/>
      <c r="L64" s="267"/>
      <c r="M64" s="267"/>
      <c r="N64" s="267"/>
      <c r="O64" s="267"/>
      <c r="P64" s="267"/>
      <c r="Q64" s="267"/>
      <c r="R64" s="267"/>
      <c r="S64" s="189"/>
      <c r="T64" s="93"/>
      <c r="U64" s="39"/>
      <c r="V64" s="107"/>
      <c r="W64" s="106"/>
      <c r="X64" s="104"/>
      <c r="Y64" s="161" t="s">
        <v>98</v>
      </c>
      <c r="Z64" s="190">
        <v>72</v>
      </c>
      <c r="AA64" s="186"/>
      <c r="AB64" s="239">
        <f t="shared" si="2"/>
        <v>0</v>
      </c>
      <c r="AC64" s="240"/>
      <c r="AD64" s="248">
        <v>72</v>
      </c>
      <c r="AE64" s="249"/>
      <c r="AF64" s="94">
        <v>72</v>
      </c>
      <c r="AG64" s="99"/>
      <c r="AH64" s="390"/>
      <c r="AI64" s="246"/>
      <c r="AJ64" s="246"/>
      <c r="AK64" s="247"/>
      <c r="AL64" s="165"/>
      <c r="AM64" s="166"/>
      <c r="AN64" s="389"/>
      <c r="AO64" s="390"/>
      <c r="AP64" s="247">
        <v>72</v>
      </c>
      <c r="AQ64" s="388"/>
    </row>
    <row r="65" spans="1:45" s="5" customFormat="1" ht="12" customHeight="1">
      <c r="A65" s="349"/>
      <c r="B65" s="350"/>
      <c r="C65" s="351"/>
      <c r="D65" s="382" t="s">
        <v>104</v>
      </c>
      <c r="E65" s="383"/>
      <c r="F65" s="383"/>
      <c r="G65" s="383"/>
      <c r="H65" s="383"/>
      <c r="I65" s="383"/>
      <c r="J65" s="383"/>
      <c r="K65" s="383"/>
      <c r="L65" s="383"/>
      <c r="M65" s="383"/>
      <c r="N65" s="383"/>
      <c r="O65" s="383"/>
      <c r="P65" s="383"/>
      <c r="Q65" s="383"/>
      <c r="R65" s="383"/>
      <c r="S65" s="92">
        <v>4</v>
      </c>
      <c r="T65" s="167" t="s">
        <v>179</v>
      </c>
      <c r="U65" s="168" t="s">
        <v>184</v>
      </c>
      <c r="V65" s="169" t="s">
        <v>183</v>
      </c>
      <c r="W65" s="170" t="s">
        <v>184</v>
      </c>
      <c r="X65" s="167" t="s">
        <v>208</v>
      </c>
      <c r="Y65" s="168" t="s">
        <v>207</v>
      </c>
      <c r="Z65" s="384">
        <f>Z62+Z58+Z53+Z48+Z32+Z29+Z23</f>
        <v>4860</v>
      </c>
      <c r="AA65" s="385"/>
      <c r="AB65" s="385">
        <f>AB62+AB58+AB53+AB48+AB32+AB29+AB23</f>
        <v>1620</v>
      </c>
      <c r="AC65" s="385"/>
      <c r="AD65" s="385">
        <f>AD31+AD29+AD23</f>
        <v>3240</v>
      </c>
      <c r="AE65" s="385"/>
      <c r="AF65" s="100">
        <f>AF31+AF29+AF23</f>
        <v>2084</v>
      </c>
      <c r="AG65" s="100">
        <v>20</v>
      </c>
      <c r="AH65" s="252">
        <f>AH23+AH29+AH31</f>
        <v>612</v>
      </c>
      <c r="AI65" s="253"/>
      <c r="AJ65" s="252">
        <f>AJ31+AJ29+AJ23</f>
        <v>774</v>
      </c>
      <c r="AK65" s="253"/>
      <c r="AL65" s="103">
        <f>AL31+AL29+AL23</f>
        <v>504</v>
      </c>
      <c r="AM65" s="103">
        <f>AM31+AM29+AM23</f>
        <v>576</v>
      </c>
      <c r="AN65" s="345">
        <f>AN31+AN29+AN23</f>
        <v>324</v>
      </c>
      <c r="AO65" s="252"/>
      <c r="AP65" s="345">
        <f>AP31+AP29+AP23</f>
        <v>450</v>
      </c>
      <c r="AQ65" s="346"/>
      <c r="AS65" s="14"/>
    </row>
    <row r="66" spans="1:43" s="2" customFormat="1" ht="12.75" customHeight="1" thickBot="1">
      <c r="A66" s="371"/>
      <c r="B66" s="372"/>
      <c r="C66" s="373"/>
      <c r="D66" s="374" t="s">
        <v>28</v>
      </c>
      <c r="E66" s="375"/>
      <c r="F66" s="375"/>
      <c r="G66" s="375"/>
      <c r="H66" s="375"/>
      <c r="I66" s="375"/>
      <c r="J66" s="375"/>
      <c r="K66" s="375"/>
      <c r="L66" s="375"/>
      <c r="M66" s="375"/>
      <c r="N66" s="375"/>
      <c r="O66" s="375"/>
      <c r="P66" s="375"/>
      <c r="Q66" s="375"/>
      <c r="R66" s="375"/>
      <c r="S66" s="48">
        <v>4</v>
      </c>
      <c r="T66" s="376" t="s">
        <v>185</v>
      </c>
      <c r="U66" s="377"/>
      <c r="V66" s="361" t="s">
        <v>206</v>
      </c>
      <c r="W66" s="362"/>
      <c r="X66" s="386" t="s">
        <v>209</v>
      </c>
      <c r="Y66" s="387"/>
      <c r="Z66" s="378"/>
      <c r="AA66" s="379"/>
      <c r="AB66" s="380"/>
      <c r="AC66" s="381"/>
      <c r="AD66" s="379"/>
      <c r="AE66" s="379"/>
      <c r="AF66" s="365" t="s">
        <v>211</v>
      </c>
      <c r="AG66" s="366"/>
      <c r="AH66" s="367"/>
      <c r="AI66" s="368"/>
      <c r="AJ66" s="367"/>
      <c r="AK66" s="368"/>
      <c r="AL66" s="171"/>
      <c r="AM66" s="171"/>
      <c r="AN66" s="369"/>
      <c r="AO66" s="370"/>
      <c r="AP66" s="369"/>
      <c r="AQ66" s="360"/>
    </row>
    <row r="67" spans="1:43" s="2" customFormat="1" ht="12" customHeight="1">
      <c r="A67" s="332" t="s">
        <v>77</v>
      </c>
      <c r="B67" s="333"/>
      <c r="C67" s="334"/>
      <c r="D67" s="335" t="s">
        <v>79</v>
      </c>
      <c r="E67" s="335"/>
      <c r="F67" s="335"/>
      <c r="G67" s="335"/>
      <c r="H67" s="335"/>
      <c r="I67" s="335"/>
      <c r="J67" s="335"/>
      <c r="K67" s="335"/>
      <c r="L67" s="335"/>
      <c r="M67" s="335"/>
      <c r="N67" s="335"/>
      <c r="O67" s="335"/>
      <c r="P67" s="335"/>
      <c r="Q67" s="335"/>
      <c r="R67" s="335"/>
      <c r="S67" s="335"/>
      <c r="T67" s="335"/>
      <c r="U67" s="335"/>
      <c r="V67" s="335"/>
      <c r="W67" s="335"/>
      <c r="X67" s="335"/>
      <c r="Y67" s="335"/>
      <c r="Z67" s="336"/>
      <c r="AA67" s="337"/>
      <c r="AB67" s="240"/>
      <c r="AC67" s="337"/>
      <c r="AD67" s="363"/>
      <c r="AE67" s="364"/>
      <c r="AF67" s="90"/>
      <c r="AG67" s="91"/>
      <c r="AH67" s="254"/>
      <c r="AI67" s="255"/>
      <c r="AJ67" s="254"/>
      <c r="AK67" s="347"/>
      <c r="AL67" s="83"/>
      <c r="AM67" s="84"/>
      <c r="AN67" s="348"/>
      <c r="AO67" s="255"/>
      <c r="AP67" s="343" t="s">
        <v>78</v>
      </c>
      <c r="AQ67" s="344"/>
    </row>
    <row r="68" spans="1:43" s="2" customFormat="1" ht="11.25" customHeight="1" thickBot="1">
      <c r="A68" s="352" t="s">
        <v>58</v>
      </c>
      <c r="B68" s="353"/>
      <c r="C68" s="354"/>
      <c r="D68" s="355" t="s">
        <v>107</v>
      </c>
      <c r="E68" s="355"/>
      <c r="F68" s="355"/>
      <c r="G68" s="355"/>
      <c r="H68" s="355"/>
      <c r="I68" s="355"/>
      <c r="J68" s="355"/>
      <c r="K68" s="355"/>
      <c r="L68" s="355"/>
      <c r="M68" s="355"/>
      <c r="N68" s="355"/>
      <c r="O68" s="355"/>
      <c r="P68" s="355"/>
      <c r="Q68" s="355"/>
      <c r="R68" s="355"/>
      <c r="S68" s="355"/>
      <c r="T68" s="355"/>
      <c r="U68" s="355"/>
      <c r="V68" s="355"/>
      <c r="W68" s="355"/>
      <c r="X68" s="355"/>
      <c r="Y68" s="355"/>
      <c r="Z68" s="356"/>
      <c r="AA68" s="357"/>
      <c r="AB68" s="357"/>
      <c r="AC68" s="357"/>
      <c r="AD68" s="357"/>
      <c r="AE68" s="357"/>
      <c r="AF68" s="357"/>
      <c r="AG68" s="358"/>
      <c r="AH68" s="85"/>
      <c r="AI68" s="86"/>
      <c r="AJ68" s="85"/>
      <c r="AK68" s="85"/>
      <c r="AL68" s="87"/>
      <c r="AM68" s="88"/>
      <c r="AN68" s="89"/>
      <c r="AO68" s="86"/>
      <c r="AP68" s="359" t="s">
        <v>153</v>
      </c>
      <c r="AQ68" s="360"/>
    </row>
    <row r="69" spans="1:44" s="2" customFormat="1" ht="12" customHeight="1">
      <c r="A69" s="338" t="s">
        <v>198</v>
      </c>
      <c r="B69" s="339"/>
      <c r="C69" s="339"/>
      <c r="D69" s="339"/>
      <c r="E69" s="339"/>
      <c r="F69" s="339"/>
      <c r="G69" s="339"/>
      <c r="H69" s="339"/>
      <c r="I69" s="339"/>
      <c r="J69" s="339"/>
      <c r="K69" s="339"/>
      <c r="L69" s="339"/>
      <c r="M69" s="339"/>
      <c r="N69" s="339"/>
      <c r="O69" s="339"/>
      <c r="P69" s="339"/>
      <c r="Q69" s="339"/>
      <c r="R69" s="339"/>
      <c r="S69" s="339"/>
      <c r="T69" s="339"/>
      <c r="U69" s="339"/>
      <c r="V69" s="339"/>
      <c r="W69" s="339"/>
      <c r="X69" s="339"/>
      <c r="Y69" s="339"/>
      <c r="Z69" s="340" t="s">
        <v>91</v>
      </c>
      <c r="AA69" s="341"/>
      <c r="AB69" s="341"/>
      <c r="AC69" s="341"/>
      <c r="AD69" s="341"/>
      <c r="AE69" s="341"/>
      <c r="AF69" s="341"/>
      <c r="AG69" s="342"/>
      <c r="AH69" s="250">
        <f>SUM(AH65)</f>
        <v>612</v>
      </c>
      <c r="AI69" s="251"/>
      <c r="AJ69" s="250">
        <f>SUM(AJ65)</f>
        <v>774</v>
      </c>
      <c r="AK69" s="251"/>
      <c r="AL69" s="49">
        <f>SUM(AL65)</f>
        <v>504</v>
      </c>
      <c r="AM69" s="50">
        <f>SUM(AM65)</f>
        <v>576</v>
      </c>
      <c r="AN69" s="237">
        <f>SUM(AN65)</f>
        <v>324</v>
      </c>
      <c r="AO69" s="238"/>
      <c r="AP69" s="237">
        <f>SUM(AP65)</f>
        <v>450</v>
      </c>
      <c r="AQ69" s="238"/>
      <c r="AR69" s="15"/>
    </row>
    <row r="70" spans="1:44" s="2" customFormat="1" ht="11.25" customHeight="1">
      <c r="A70" s="262" t="s">
        <v>199</v>
      </c>
      <c r="B70" s="263"/>
      <c r="C70" s="263"/>
      <c r="D70" s="263"/>
      <c r="E70" s="263"/>
      <c r="F70" s="263"/>
      <c r="G70" s="263"/>
      <c r="H70" s="263"/>
      <c r="I70" s="263"/>
      <c r="J70" s="263"/>
      <c r="K70" s="263"/>
      <c r="L70" s="263"/>
      <c r="M70" s="263"/>
      <c r="N70" s="263"/>
      <c r="O70" s="263"/>
      <c r="P70" s="263"/>
      <c r="Q70" s="263"/>
      <c r="R70" s="263"/>
      <c r="S70" s="263"/>
      <c r="T70" s="263"/>
      <c r="U70" s="263"/>
      <c r="V70" s="263"/>
      <c r="W70" s="263"/>
      <c r="X70" s="263"/>
      <c r="Y70" s="263"/>
      <c r="Z70" s="262" t="s">
        <v>70</v>
      </c>
      <c r="AA70" s="263"/>
      <c r="AB70" s="263"/>
      <c r="AC70" s="263"/>
      <c r="AD70" s="263"/>
      <c r="AE70" s="263"/>
      <c r="AF70" s="263"/>
      <c r="AG70" s="264"/>
      <c r="AH70" s="250">
        <v>0</v>
      </c>
      <c r="AI70" s="251"/>
      <c r="AJ70" s="251">
        <v>36</v>
      </c>
      <c r="AK70" s="331"/>
      <c r="AL70" s="51">
        <v>72</v>
      </c>
      <c r="AM70" s="52">
        <v>144</v>
      </c>
      <c r="AN70" s="235">
        <v>72</v>
      </c>
      <c r="AO70" s="236"/>
      <c r="AP70" s="233">
        <v>72</v>
      </c>
      <c r="AQ70" s="234"/>
      <c r="AR70" s="15"/>
    </row>
    <row r="71" spans="1:44" s="2" customFormat="1" ht="12" customHeight="1">
      <c r="A71" s="260" t="s">
        <v>210</v>
      </c>
      <c r="B71" s="263"/>
      <c r="C71" s="263"/>
      <c r="D71" s="263"/>
      <c r="E71" s="263"/>
      <c r="F71" s="263"/>
      <c r="G71" s="263"/>
      <c r="H71" s="263"/>
      <c r="I71" s="263"/>
      <c r="J71" s="263"/>
      <c r="K71" s="263"/>
      <c r="L71" s="263"/>
      <c r="M71" s="263"/>
      <c r="N71" s="263"/>
      <c r="O71" s="263"/>
      <c r="P71" s="263"/>
      <c r="Q71" s="263"/>
      <c r="R71" s="263"/>
      <c r="S71" s="263"/>
      <c r="T71" s="263"/>
      <c r="U71" s="263"/>
      <c r="V71" s="263"/>
      <c r="W71" s="263"/>
      <c r="X71" s="263"/>
      <c r="Y71" s="263"/>
      <c r="Z71" s="262" t="s">
        <v>71</v>
      </c>
      <c r="AA71" s="263"/>
      <c r="AB71" s="263"/>
      <c r="AC71" s="263"/>
      <c r="AD71" s="263"/>
      <c r="AE71" s="263"/>
      <c r="AF71" s="263"/>
      <c r="AG71" s="264"/>
      <c r="AH71" s="236">
        <v>0</v>
      </c>
      <c r="AI71" s="243"/>
      <c r="AJ71" s="243">
        <v>72</v>
      </c>
      <c r="AK71" s="233"/>
      <c r="AL71" s="54">
        <v>0</v>
      </c>
      <c r="AM71" s="53">
        <v>144</v>
      </c>
      <c r="AN71" s="235">
        <v>144</v>
      </c>
      <c r="AO71" s="236"/>
      <c r="AP71" s="233">
        <v>0</v>
      </c>
      <c r="AQ71" s="234"/>
      <c r="AR71" s="15"/>
    </row>
    <row r="72" spans="1:44" s="2" customFormat="1" ht="10.5" customHeight="1">
      <c r="A72" s="260"/>
      <c r="B72" s="261"/>
      <c r="C72" s="261"/>
      <c r="D72" s="261"/>
      <c r="E72" s="261"/>
      <c r="F72" s="261"/>
      <c r="G72" s="261"/>
      <c r="H72" s="261"/>
      <c r="I72" s="261"/>
      <c r="J72" s="261"/>
      <c r="K72" s="261"/>
      <c r="L72" s="261"/>
      <c r="M72" s="261"/>
      <c r="N72" s="261"/>
      <c r="O72" s="261"/>
      <c r="P72" s="261"/>
      <c r="Q72" s="261"/>
      <c r="R72" s="261"/>
      <c r="S72" s="261"/>
      <c r="T72" s="261"/>
      <c r="U72" s="261"/>
      <c r="V72" s="261"/>
      <c r="W72" s="261"/>
      <c r="X72" s="261"/>
      <c r="Y72" s="261"/>
      <c r="Z72" s="262" t="s">
        <v>7</v>
      </c>
      <c r="AA72" s="263"/>
      <c r="AB72" s="263"/>
      <c r="AC72" s="263"/>
      <c r="AD72" s="263"/>
      <c r="AE72" s="263"/>
      <c r="AF72" s="263"/>
      <c r="AG72" s="264"/>
      <c r="AH72" s="329">
        <v>0</v>
      </c>
      <c r="AI72" s="330"/>
      <c r="AJ72" s="243">
        <v>1</v>
      </c>
      <c r="AK72" s="233"/>
      <c r="AL72" s="54">
        <v>2</v>
      </c>
      <c r="AM72" s="53">
        <v>1</v>
      </c>
      <c r="AN72" s="235">
        <v>2</v>
      </c>
      <c r="AO72" s="236"/>
      <c r="AP72" s="233">
        <v>0</v>
      </c>
      <c r="AQ72" s="234"/>
      <c r="AR72" s="15"/>
    </row>
    <row r="73" spans="1:44" s="2" customFormat="1" ht="10.5" customHeight="1">
      <c r="A73" s="260"/>
      <c r="B73" s="261"/>
      <c r="C73" s="261"/>
      <c r="D73" s="261"/>
      <c r="E73" s="261"/>
      <c r="F73" s="261"/>
      <c r="G73" s="261"/>
      <c r="H73" s="261"/>
      <c r="I73" s="261"/>
      <c r="J73" s="261"/>
      <c r="K73" s="261"/>
      <c r="L73" s="261"/>
      <c r="M73" s="261"/>
      <c r="N73" s="261"/>
      <c r="O73" s="261"/>
      <c r="P73" s="261"/>
      <c r="Q73" s="261"/>
      <c r="R73" s="261"/>
      <c r="S73" s="261"/>
      <c r="T73" s="261"/>
      <c r="U73" s="261"/>
      <c r="V73" s="261"/>
      <c r="W73" s="261"/>
      <c r="X73" s="261"/>
      <c r="Y73" s="261"/>
      <c r="Z73" s="262" t="s">
        <v>101</v>
      </c>
      <c r="AA73" s="263"/>
      <c r="AB73" s="263"/>
      <c r="AC73" s="263"/>
      <c r="AD73" s="263"/>
      <c r="AE73" s="263"/>
      <c r="AF73" s="263"/>
      <c r="AG73" s="264"/>
      <c r="AH73" s="328">
        <v>0</v>
      </c>
      <c r="AI73" s="329"/>
      <c r="AJ73" s="233">
        <v>0</v>
      </c>
      <c r="AK73" s="245"/>
      <c r="AL73" s="54">
        <v>0</v>
      </c>
      <c r="AM73" s="53">
        <v>1</v>
      </c>
      <c r="AN73" s="235">
        <v>2</v>
      </c>
      <c r="AO73" s="236"/>
      <c r="AP73" s="233">
        <v>1</v>
      </c>
      <c r="AQ73" s="234"/>
      <c r="AR73" s="15"/>
    </row>
    <row r="74" spans="1:44" s="2" customFormat="1" ht="9" customHeight="1">
      <c r="A74" s="260"/>
      <c r="B74" s="261"/>
      <c r="C74" s="261"/>
      <c r="D74" s="261"/>
      <c r="E74" s="261"/>
      <c r="F74" s="261"/>
      <c r="G74" s="261"/>
      <c r="H74" s="261"/>
      <c r="I74" s="261"/>
      <c r="J74" s="261"/>
      <c r="K74" s="261"/>
      <c r="L74" s="261"/>
      <c r="M74" s="261"/>
      <c r="N74" s="261"/>
      <c r="O74" s="261"/>
      <c r="P74" s="261"/>
      <c r="Q74" s="261"/>
      <c r="R74" s="261"/>
      <c r="S74" s="261"/>
      <c r="T74" s="261"/>
      <c r="U74" s="261"/>
      <c r="V74" s="261"/>
      <c r="W74" s="261"/>
      <c r="X74" s="261"/>
      <c r="Y74" s="261"/>
      <c r="Z74" s="262" t="s">
        <v>72</v>
      </c>
      <c r="AA74" s="263"/>
      <c r="AB74" s="263"/>
      <c r="AC74" s="263"/>
      <c r="AD74" s="263"/>
      <c r="AE74" s="263"/>
      <c r="AF74" s="263"/>
      <c r="AG74" s="264"/>
      <c r="AH74" s="236">
        <v>2</v>
      </c>
      <c r="AI74" s="243"/>
      <c r="AJ74" s="243">
        <v>4</v>
      </c>
      <c r="AK74" s="233"/>
      <c r="AL74" s="54">
        <v>2</v>
      </c>
      <c r="AM74" s="53">
        <v>4</v>
      </c>
      <c r="AN74" s="235">
        <v>2</v>
      </c>
      <c r="AO74" s="236"/>
      <c r="AP74" s="233">
        <v>8</v>
      </c>
      <c r="AQ74" s="234"/>
      <c r="AR74" s="15"/>
    </row>
    <row r="75" spans="1:44" s="2" customFormat="1" ht="9" customHeight="1" thickBot="1">
      <c r="A75" s="260"/>
      <c r="B75" s="261"/>
      <c r="C75" s="261"/>
      <c r="D75" s="261"/>
      <c r="E75" s="261"/>
      <c r="F75" s="261"/>
      <c r="G75" s="261"/>
      <c r="H75" s="261"/>
      <c r="I75" s="261"/>
      <c r="J75" s="261"/>
      <c r="K75" s="261"/>
      <c r="L75" s="261"/>
      <c r="M75" s="261"/>
      <c r="N75" s="261"/>
      <c r="O75" s="261"/>
      <c r="P75" s="261"/>
      <c r="Q75" s="261"/>
      <c r="R75" s="261"/>
      <c r="S75" s="261"/>
      <c r="T75" s="261"/>
      <c r="U75" s="261"/>
      <c r="V75" s="261"/>
      <c r="W75" s="261"/>
      <c r="X75" s="261"/>
      <c r="Y75" s="261"/>
      <c r="Z75" s="321" t="s">
        <v>8</v>
      </c>
      <c r="AA75" s="322"/>
      <c r="AB75" s="322"/>
      <c r="AC75" s="322"/>
      <c r="AD75" s="322"/>
      <c r="AE75" s="322"/>
      <c r="AF75" s="322"/>
      <c r="AG75" s="323"/>
      <c r="AH75" s="317">
        <v>3</v>
      </c>
      <c r="AI75" s="318"/>
      <c r="AJ75" s="318">
        <v>2</v>
      </c>
      <c r="AK75" s="319"/>
      <c r="AL75" s="55">
        <v>2</v>
      </c>
      <c r="AM75" s="56">
        <v>2</v>
      </c>
      <c r="AN75" s="326">
        <v>1</v>
      </c>
      <c r="AO75" s="327"/>
      <c r="AP75" s="324">
        <v>0</v>
      </c>
      <c r="AQ75" s="325"/>
      <c r="AR75" s="15"/>
    </row>
    <row r="76" spans="1:44" s="2" customFormat="1" ht="9" customHeight="1">
      <c r="A76" s="57"/>
      <c r="B76" s="57"/>
      <c r="C76" s="57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60"/>
      <c r="AO76" s="60"/>
      <c r="AP76" s="60"/>
      <c r="AQ76" s="60"/>
      <c r="AR76" s="15"/>
    </row>
    <row r="77" spans="1:43" s="2" customFormat="1" ht="12" customHeight="1">
      <c r="A77" s="57"/>
      <c r="B77" s="57"/>
      <c r="C77" s="57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320" t="s">
        <v>90</v>
      </c>
      <c r="V77" s="320"/>
      <c r="W77" s="320"/>
      <c r="X77" s="320"/>
      <c r="Y77" s="320"/>
      <c r="Z77" s="320"/>
      <c r="AA77" s="320"/>
      <c r="AB77" s="320"/>
      <c r="AC77" s="320"/>
      <c r="AD77" s="320"/>
      <c r="AE77" s="320"/>
      <c r="AF77" s="320"/>
      <c r="AG77" s="320"/>
      <c r="AH77" s="320"/>
      <c r="AI77" s="320"/>
      <c r="AJ77" s="320"/>
      <c r="AK77" s="320"/>
      <c r="AL77" s="320"/>
      <c r="AM77" s="320"/>
      <c r="AN77" s="320"/>
      <c r="AO77" s="320"/>
      <c r="AP77" s="320"/>
      <c r="AQ77" s="60"/>
    </row>
    <row r="78" spans="1:43" s="2" customFormat="1" ht="12" customHeight="1">
      <c r="A78" s="57"/>
      <c r="B78" s="57"/>
      <c r="C78" s="57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313" t="s">
        <v>21</v>
      </c>
      <c r="Z78" s="314"/>
      <c r="AA78" s="315" t="s">
        <v>29</v>
      </c>
      <c r="AB78" s="315"/>
      <c r="AC78" s="315"/>
      <c r="AD78" s="315"/>
      <c r="AE78" s="315"/>
      <c r="AF78" s="315"/>
      <c r="AG78" s="315"/>
      <c r="AH78" s="315"/>
      <c r="AI78" s="315"/>
      <c r="AJ78" s="315"/>
      <c r="AK78" s="315"/>
      <c r="AL78" s="315"/>
      <c r="AM78" s="315"/>
      <c r="AN78" s="315"/>
      <c r="AO78" s="60"/>
      <c r="AP78" s="60"/>
      <c r="AQ78" s="60"/>
    </row>
    <row r="79" spans="1:43" s="2" customFormat="1" ht="12" customHeight="1">
      <c r="A79" s="57"/>
      <c r="B79" s="57"/>
      <c r="C79" s="57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280"/>
      <c r="Z79" s="316"/>
      <c r="AA79" s="315" t="s">
        <v>30</v>
      </c>
      <c r="AB79" s="315"/>
      <c r="AC79" s="315"/>
      <c r="AD79" s="315"/>
      <c r="AE79" s="315"/>
      <c r="AF79" s="315"/>
      <c r="AG79" s="315"/>
      <c r="AH79" s="315"/>
      <c r="AI79" s="315"/>
      <c r="AJ79" s="315"/>
      <c r="AK79" s="315"/>
      <c r="AL79" s="315"/>
      <c r="AM79" s="315"/>
      <c r="AN79" s="315"/>
      <c r="AO79" s="60"/>
      <c r="AP79" s="60"/>
      <c r="AQ79" s="60"/>
    </row>
    <row r="80" spans="1:43" s="2" customFormat="1" ht="12" customHeight="1">
      <c r="A80" s="57"/>
      <c r="B80" s="57"/>
      <c r="C80" s="57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300">
        <v>1</v>
      </c>
      <c r="Z80" s="301"/>
      <c r="AA80" s="306" t="s">
        <v>156</v>
      </c>
      <c r="AB80" s="306"/>
      <c r="AC80" s="306"/>
      <c r="AD80" s="306"/>
      <c r="AE80" s="306"/>
      <c r="AF80" s="306"/>
      <c r="AG80" s="306"/>
      <c r="AH80" s="306"/>
      <c r="AI80" s="306"/>
      <c r="AJ80" s="306"/>
      <c r="AK80" s="306"/>
      <c r="AL80" s="306"/>
      <c r="AM80" s="306"/>
      <c r="AN80" s="306"/>
      <c r="AO80" s="60"/>
      <c r="AP80" s="60"/>
      <c r="AQ80" s="60"/>
    </row>
    <row r="81" spans="1:43" s="2" customFormat="1" ht="12" customHeight="1">
      <c r="A81" s="57"/>
      <c r="B81" s="57"/>
      <c r="C81" s="57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311">
        <v>2</v>
      </c>
      <c r="Z81" s="312"/>
      <c r="AA81" s="306" t="s">
        <v>31</v>
      </c>
      <c r="AB81" s="306"/>
      <c r="AC81" s="306"/>
      <c r="AD81" s="306"/>
      <c r="AE81" s="306"/>
      <c r="AF81" s="306"/>
      <c r="AG81" s="306"/>
      <c r="AH81" s="306"/>
      <c r="AI81" s="306"/>
      <c r="AJ81" s="306"/>
      <c r="AK81" s="306"/>
      <c r="AL81" s="306"/>
      <c r="AM81" s="306"/>
      <c r="AN81" s="306"/>
      <c r="AO81" s="60"/>
      <c r="AP81" s="60"/>
      <c r="AQ81" s="60"/>
    </row>
    <row r="82" spans="1:43" s="2" customFormat="1" ht="12" customHeight="1">
      <c r="A82" s="57"/>
      <c r="B82" s="57"/>
      <c r="C82" s="57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300">
        <v>3</v>
      </c>
      <c r="Z82" s="301"/>
      <c r="AA82" s="306" t="s">
        <v>157</v>
      </c>
      <c r="AB82" s="306"/>
      <c r="AC82" s="306"/>
      <c r="AD82" s="306"/>
      <c r="AE82" s="306"/>
      <c r="AF82" s="306"/>
      <c r="AG82" s="306"/>
      <c r="AH82" s="306"/>
      <c r="AI82" s="306"/>
      <c r="AJ82" s="306"/>
      <c r="AK82" s="306"/>
      <c r="AL82" s="306"/>
      <c r="AM82" s="306"/>
      <c r="AN82" s="306"/>
      <c r="AO82" s="60"/>
      <c r="AP82" s="60"/>
      <c r="AQ82" s="60"/>
    </row>
    <row r="83" spans="1:43" s="2" customFormat="1" ht="18" customHeight="1">
      <c r="A83" s="57"/>
      <c r="B83" s="57"/>
      <c r="C83" s="57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311">
        <v>4</v>
      </c>
      <c r="Z83" s="312"/>
      <c r="AA83" s="306" t="s">
        <v>158</v>
      </c>
      <c r="AB83" s="306"/>
      <c r="AC83" s="306"/>
      <c r="AD83" s="306"/>
      <c r="AE83" s="306"/>
      <c r="AF83" s="306"/>
      <c r="AG83" s="306"/>
      <c r="AH83" s="306"/>
      <c r="AI83" s="306"/>
      <c r="AJ83" s="306"/>
      <c r="AK83" s="306"/>
      <c r="AL83" s="306"/>
      <c r="AM83" s="306"/>
      <c r="AN83" s="306"/>
      <c r="AO83" s="60"/>
      <c r="AP83" s="60"/>
      <c r="AQ83" s="60"/>
    </row>
    <row r="84" spans="1:43" s="2" customFormat="1" ht="12" customHeight="1">
      <c r="A84" s="57"/>
      <c r="B84" s="57"/>
      <c r="C84" s="57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311">
        <v>5</v>
      </c>
      <c r="Z84" s="312"/>
      <c r="AA84" s="306" t="s">
        <v>159</v>
      </c>
      <c r="AB84" s="306"/>
      <c r="AC84" s="306"/>
      <c r="AD84" s="306"/>
      <c r="AE84" s="306"/>
      <c r="AF84" s="306"/>
      <c r="AG84" s="306"/>
      <c r="AH84" s="306"/>
      <c r="AI84" s="306"/>
      <c r="AJ84" s="306"/>
      <c r="AK84" s="306"/>
      <c r="AL84" s="306"/>
      <c r="AM84" s="306"/>
      <c r="AN84" s="306"/>
      <c r="AO84" s="60"/>
      <c r="AP84" s="60"/>
      <c r="AQ84" s="60"/>
    </row>
    <row r="85" spans="1:43" ht="12" customHeight="1">
      <c r="A85" s="57"/>
      <c r="B85" s="57"/>
      <c r="C85" s="57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300">
        <v>6</v>
      </c>
      <c r="Z85" s="301"/>
      <c r="AA85" s="306" t="s">
        <v>160</v>
      </c>
      <c r="AB85" s="306"/>
      <c r="AC85" s="306"/>
      <c r="AD85" s="306"/>
      <c r="AE85" s="306"/>
      <c r="AF85" s="306"/>
      <c r="AG85" s="306"/>
      <c r="AH85" s="306"/>
      <c r="AI85" s="306"/>
      <c r="AJ85" s="306"/>
      <c r="AK85" s="306"/>
      <c r="AL85" s="306"/>
      <c r="AM85" s="306"/>
      <c r="AN85" s="306"/>
      <c r="AO85" s="60"/>
      <c r="AP85" s="60"/>
      <c r="AQ85" s="60"/>
    </row>
    <row r="86" spans="1:43" ht="12" customHeight="1">
      <c r="A86" s="57"/>
      <c r="B86" s="57"/>
      <c r="C86" s="57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300">
        <v>7</v>
      </c>
      <c r="Z86" s="301"/>
      <c r="AA86" s="306" t="s">
        <v>161</v>
      </c>
      <c r="AB86" s="306"/>
      <c r="AC86" s="306"/>
      <c r="AD86" s="306"/>
      <c r="AE86" s="306"/>
      <c r="AF86" s="306"/>
      <c r="AG86" s="306"/>
      <c r="AH86" s="306"/>
      <c r="AI86" s="306"/>
      <c r="AJ86" s="306"/>
      <c r="AK86" s="306"/>
      <c r="AL86" s="306"/>
      <c r="AM86" s="306"/>
      <c r="AN86" s="306"/>
      <c r="AO86" s="60"/>
      <c r="AP86" s="60"/>
      <c r="AQ86" s="60"/>
    </row>
    <row r="87" spans="1:46" ht="12" customHeight="1">
      <c r="A87" s="57"/>
      <c r="B87" s="57"/>
      <c r="C87" s="57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311">
        <v>8</v>
      </c>
      <c r="Z87" s="312"/>
      <c r="AA87" s="302" t="s">
        <v>162</v>
      </c>
      <c r="AB87" s="303"/>
      <c r="AC87" s="303"/>
      <c r="AD87" s="303"/>
      <c r="AE87" s="303"/>
      <c r="AF87" s="303"/>
      <c r="AG87" s="303"/>
      <c r="AH87" s="303"/>
      <c r="AI87" s="303"/>
      <c r="AJ87" s="303"/>
      <c r="AK87" s="303"/>
      <c r="AL87" s="303"/>
      <c r="AM87" s="303"/>
      <c r="AN87" s="304"/>
      <c r="AO87" s="60"/>
      <c r="AP87" s="60"/>
      <c r="AQ87" s="60"/>
      <c r="AR87" s="6"/>
      <c r="AS87" s="6"/>
      <c r="AT87" s="6"/>
    </row>
    <row r="88" spans="1:46" ht="12" customHeight="1">
      <c r="A88" s="16"/>
      <c r="B88" s="25"/>
      <c r="C88" s="25"/>
      <c r="D88" s="25"/>
      <c r="E88" s="25"/>
      <c r="F88" s="61"/>
      <c r="G88" s="61"/>
      <c r="H88" s="61"/>
      <c r="I88" s="61"/>
      <c r="J88" s="61"/>
      <c r="K88" s="61"/>
      <c r="L88" s="61"/>
      <c r="M88" s="61"/>
      <c r="N88" s="61"/>
      <c r="O88" s="61"/>
      <c r="P88" s="61"/>
      <c r="Q88" s="61"/>
      <c r="R88" s="61"/>
      <c r="S88" s="62"/>
      <c r="T88" s="62"/>
      <c r="U88" s="62"/>
      <c r="V88" s="62"/>
      <c r="W88" s="62"/>
      <c r="X88" s="62"/>
      <c r="Y88" s="300">
        <v>9</v>
      </c>
      <c r="Z88" s="301"/>
      <c r="AA88" s="302" t="s">
        <v>163</v>
      </c>
      <c r="AB88" s="303"/>
      <c r="AC88" s="303"/>
      <c r="AD88" s="303"/>
      <c r="AE88" s="303"/>
      <c r="AF88" s="303"/>
      <c r="AG88" s="303"/>
      <c r="AH88" s="303"/>
      <c r="AI88" s="303"/>
      <c r="AJ88" s="303"/>
      <c r="AK88" s="303"/>
      <c r="AL88" s="303"/>
      <c r="AM88" s="303"/>
      <c r="AN88" s="304"/>
      <c r="AO88" s="63"/>
      <c r="AP88" s="63"/>
      <c r="AQ88" s="63"/>
      <c r="AR88" s="6"/>
      <c r="AS88" s="6"/>
      <c r="AT88" s="6"/>
    </row>
    <row r="89" spans="1:45" ht="12" customHeight="1">
      <c r="A89" s="16"/>
      <c r="B89" s="64"/>
      <c r="C89" s="64"/>
      <c r="D89" s="65"/>
      <c r="E89" s="65"/>
      <c r="F89" s="65"/>
      <c r="G89" s="65"/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311">
        <v>10</v>
      </c>
      <c r="Z89" s="312"/>
      <c r="AA89" s="306" t="s">
        <v>164</v>
      </c>
      <c r="AB89" s="306"/>
      <c r="AC89" s="306"/>
      <c r="AD89" s="306"/>
      <c r="AE89" s="306"/>
      <c r="AF89" s="306"/>
      <c r="AG89" s="306"/>
      <c r="AH89" s="306"/>
      <c r="AI89" s="306"/>
      <c r="AJ89" s="306"/>
      <c r="AK89" s="306"/>
      <c r="AL89" s="306"/>
      <c r="AM89" s="306"/>
      <c r="AN89" s="306"/>
      <c r="AO89" s="63"/>
      <c r="AP89" s="63"/>
      <c r="AQ89" s="63"/>
      <c r="AR89" s="7"/>
      <c r="AS89" s="7"/>
    </row>
    <row r="90" spans="1:45" ht="12" customHeight="1">
      <c r="A90" s="16"/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300">
        <v>11</v>
      </c>
      <c r="Z90" s="301"/>
      <c r="AA90" s="306" t="s">
        <v>166</v>
      </c>
      <c r="AB90" s="306"/>
      <c r="AC90" s="306"/>
      <c r="AD90" s="306"/>
      <c r="AE90" s="306"/>
      <c r="AF90" s="306"/>
      <c r="AG90" s="306"/>
      <c r="AH90" s="306"/>
      <c r="AI90" s="306"/>
      <c r="AJ90" s="306"/>
      <c r="AK90" s="306"/>
      <c r="AL90" s="306"/>
      <c r="AM90" s="306"/>
      <c r="AN90" s="306"/>
      <c r="AO90" s="63"/>
      <c r="AP90" s="63"/>
      <c r="AQ90" s="63"/>
      <c r="AR90" s="7"/>
      <c r="AS90" s="7"/>
    </row>
    <row r="91" spans="1:45" ht="12" customHeight="1">
      <c r="A91" s="16"/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311">
        <v>12</v>
      </c>
      <c r="Z91" s="312"/>
      <c r="AA91" s="306" t="s">
        <v>165</v>
      </c>
      <c r="AB91" s="306"/>
      <c r="AC91" s="306"/>
      <c r="AD91" s="306"/>
      <c r="AE91" s="306"/>
      <c r="AF91" s="306"/>
      <c r="AG91" s="306"/>
      <c r="AH91" s="306"/>
      <c r="AI91" s="306"/>
      <c r="AJ91" s="306"/>
      <c r="AK91" s="306"/>
      <c r="AL91" s="306"/>
      <c r="AM91" s="306"/>
      <c r="AN91" s="306"/>
      <c r="AO91" s="68"/>
      <c r="AP91" s="69"/>
      <c r="AQ91" s="69"/>
      <c r="AR91" s="7"/>
      <c r="AS91" s="7"/>
    </row>
    <row r="92" spans="1:45" ht="12" customHeight="1">
      <c r="A92" s="16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300">
        <v>13</v>
      </c>
      <c r="Z92" s="301"/>
      <c r="AA92" s="306" t="s">
        <v>59</v>
      </c>
      <c r="AB92" s="306"/>
      <c r="AC92" s="306"/>
      <c r="AD92" s="306"/>
      <c r="AE92" s="306"/>
      <c r="AF92" s="306"/>
      <c r="AG92" s="306"/>
      <c r="AH92" s="306"/>
      <c r="AI92" s="306"/>
      <c r="AJ92" s="306"/>
      <c r="AK92" s="306"/>
      <c r="AL92" s="306"/>
      <c r="AM92" s="306"/>
      <c r="AN92" s="306"/>
      <c r="AO92" s="68"/>
      <c r="AP92" s="69"/>
      <c r="AQ92" s="69"/>
      <c r="AR92" s="7"/>
      <c r="AS92" s="7"/>
    </row>
    <row r="93" spans="1:45" ht="12" customHeight="1">
      <c r="A93" s="16"/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311">
        <v>14</v>
      </c>
      <c r="Z93" s="312"/>
      <c r="AA93" s="306" t="s">
        <v>167</v>
      </c>
      <c r="AB93" s="306"/>
      <c r="AC93" s="306"/>
      <c r="AD93" s="306"/>
      <c r="AE93" s="306"/>
      <c r="AF93" s="306"/>
      <c r="AG93" s="306"/>
      <c r="AH93" s="306"/>
      <c r="AI93" s="306"/>
      <c r="AJ93" s="306"/>
      <c r="AK93" s="306"/>
      <c r="AL93" s="306"/>
      <c r="AM93" s="306"/>
      <c r="AN93" s="306"/>
      <c r="AO93" s="68"/>
      <c r="AP93" s="69"/>
      <c r="AQ93" s="69"/>
      <c r="AR93" s="7"/>
      <c r="AS93" s="7"/>
    </row>
    <row r="94" spans="1:45" ht="12" customHeight="1">
      <c r="A94" s="16"/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309"/>
      <c r="Z94" s="310"/>
      <c r="AA94" s="284" t="s">
        <v>32</v>
      </c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307"/>
      <c r="AO94" s="70"/>
      <c r="AP94" s="63"/>
      <c r="AQ94" s="63"/>
      <c r="AR94" s="7"/>
      <c r="AS94" s="7"/>
    </row>
    <row r="95" spans="1:45" ht="12" customHeight="1">
      <c r="A95" s="16"/>
      <c r="B95" s="67"/>
      <c r="C95" s="67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67"/>
      <c r="T95" s="67"/>
      <c r="U95" s="67"/>
      <c r="V95" s="67"/>
      <c r="W95" s="67"/>
      <c r="X95" s="67"/>
      <c r="Y95" s="300">
        <v>16</v>
      </c>
      <c r="Z95" s="301"/>
      <c r="AA95" s="306" t="s">
        <v>168</v>
      </c>
      <c r="AB95" s="306"/>
      <c r="AC95" s="306"/>
      <c r="AD95" s="306"/>
      <c r="AE95" s="306"/>
      <c r="AF95" s="306"/>
      <c r="AG95" s="306"/>
      <c r="AH95" s="306"/>
      <c r="AI95" s="306"/>
      <c r="AJ95" s="306"/>
      <c r="AK95" s="306"/>
      <c r="AL95" s="306"/>
      <c r="AM95" s="306"/>
      <c r="AN95" s="306"/>
      <c r="AO95" s="68"/>
      <c r="AP95" s="69"/>
      <c r="AQ95" s="69"/>
      <c r="AR95" s="7"/>
      <c r="AS95" s="7"/>
    </row>
    <row r="96" spans="1:45" ht="12" customHeight="1">
      <c r="A96" s="16"/>
      <c r="B96" s="72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73"/>
      <c r="T96" s="73"/>
      <c r="U96" s="73"/>
      <c r="V96" s="73"/>
      <c r="W96" s="73"/>
      <c r="X96" s="73"/>
      <c r="Y96" s="300"/>
      <c r="Z96" s="301"/>
      <c r="AA96" s="308" t="s">
        <v>33</v>
      </c>
      <c r="AB96" s="308"/>
      <c r="AC96" s="308"/>
      <c r="AD96" s="308"/>
      <c r="AE96" s="308"/>
      <c r="AF96" s="308"/>
      <c r="AG96" s="308"/>
      <c r="AH96" s="308"/>
      <c r="AI96" s="308"/>
      <c r="AJ96" s="308"/>
      <c r="AK96" s="308"/>
      <c r="AL96" s="308"/>
      <c r="AM96" s="308"/>
      <c r="AN96" s="308"/>
      <c r="AO96" s="68"/>
      <c r="AP96" s="69"/>
      <c r="AQ96" s="69"/>
      <c r="AR96" s="7"/>
      <c r="AS96" s="7"/>
    </row>
    <row r="97" spans="1:45" ht="12" customHeight="1">
      <c r="A97" s="16"/>
      <c r="B97" s="27"/>
      <c r="C97" s="305"/>
      <c r="D97" s="305"/>
      <c r="E97" s="305"/>
      <c r="F97" s="305"/>
      <c r="G97" s="305"/>
      <c r="H97" s="305"/>
      <c r="I97" s="305"/>
      <c r="J97" s="305"/>
      <c r="K97" s="305"/>
      <c r="L97" s="305"/>
      <c r="M97" s="305"/>
      <c r="N97" s="305"/>
      <c r="O97" s="305"/>
      <c r="P97" s="305"/>
      <c r="Q97" s="305"/>
      <c r="R97" s="305"/>
      <c r="S97" s="27"/>
      <c r="T97" s="27"/>
      <c r="U97" s="27"/>
      <c r="V97" s="27"/>
      <c r="W97" s="27"/>
      <c r="X97" s="27"/>
      <c r="Y97" s="300">
        <v>17</v>
      </c>
      <c r="Z97" s="301"/>
      <c r="AA97" s="306" t="s">
        <v>169</v>
      </c>
      <c r="AB97" s="306"/>
      <c r="AC97" s="306"/>
      <c r="AD97" s="306"/>
      <c r="AE97" s="306"/>
      <c r="AF97" s="306"/>
      <c r="AG97" s="306"/>
      <c r="AH97" s="306"/>
      <c r="AI97" s="306"/>
      <c r="AJ97" s="306"/>
      <c r="AK97" s="306"/>
      <c r="AL97" s="306"/>
      <c r="AM97" s="306"/>
      <c r="AN97" s="306"/>
      <c r="AO97" s="68"/>
      <c r="AP97" s="69"/>
      <c r="AQ97" s="69"/>
      <c r="AR97" s="7"/>
      <c r="AS97" s="7"/>
    </row>
    <row r="98" spans="1:45" ht="12" customHeight="1">
      <c r="A98" s="16"/>
      <c r="B98" s="27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7"/>
      <c r="T98" s="27"/>
      <c r="U98" s="27"/>
      <c r="V98" s="27"/>
      <c r="W98" s="27"/>
      <c r="X98" s="27"/>
      <c r="Y98" s="300">
        <v>18</v>
      </c>
      <c r="Z98" s="301"/>
      <c r="AA98" s="306" t="s">
        <v>170</v>
      </c>
      <c r="AB98" s="306"/>
      <c r="AC98" s="306"/>
      <c r="AD98" s="306"/>
      <c r="AE98" s="306"/>
      <c r="AF98" s="306"/>
      <c r="AG98" s="306"/>
      <c r="AH98" s="306"/>
      <c r="AI98" s="306"/>
      <c r="AJ98" s="306"/>
      <c r="AK98" s="306"/>
      <c r="AL98" s="306"/>
      <c r="AM98" s="306"/>
      <c r="AN98" s="306"/>
      <c r="AO98" s="68"/>
      <c r="AP98" s="69"/>
      <c r="AQ98" s="69"/>
      <c r="AR98" s="7"/>
      <c r="AS98" s="7"/>
    </row>
    <row r="99" spans="1:45" ht="18" customHeight="1">
      <c r="A99" s="16"/>
      <c r="B99" s="27"/>
      <c r="C99" s="28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7"/>
      <c r="T99" s="27"/>
      <c r="U99" s="27"/>
      <c r="V99" s="27"/>
      <c r="W99" s="27"/>
      <c r="X99" s="27"/>
      <c r="Y99" s="300">
        <v>19</v>
      </c>
      <c r="Z99" s="301"/>
      <c r="AA99" s="306" t="s">
        <v>203</v>
      </c>
      <c r="AB99" s="306"/>
      <c r="AC99" s="306"/>
      <c r="AD99" s="306"/>
      <c r="AE99" s="306"/>
      <c r="AF99" s="306"/>
      <c r="AG99" s="306"/>
      <c r="AH99" s="306"/>
      <c r="AI99" s="306"/>
      <c r="AJ99" s="306"/>
      <c r="AK99" s="306"/>
      <c r="AL99" s="306"/>
      <c r="AM99" s="306"/>
      <c r="AN99" s="306"/>
      <c r="AO99" s="68"/>
      <c r="AP99" s="69"/>
      <c r="AQ99" s="69"/>
      <c r="AR99" s="7"/>
      <c r="AS99" s="7"/>
    </row>
    <row r="100" spans="1:45" ht="11.25" customHeight="1">
      <c r="A100" s="16"/>
      <c r="B100" s="27"/>
      <c r="C100" s="299"/>
      <c r="D100" s="299"/>
      <c r="E100" s="299"/>
      <c r="F100" s="299"/>
      <c r="G100" s="299"/>
      <c r="H100" s="299"/>
      <c r="I100" s="299"/>
      <c r="J100" s="299"/>
      <c r="K100" s="299"/>
      <c r="L100" s="299"/>
      <c r="M100" s="299"/>
      <c r="N100" s="299"/>
      <c r="O100" s="299"/>
      <c r="P100" s="299"/>
      <c r="Q100" s="299"/>
      <c r="R100" s="299"/>
      <c r="S100" s="74"/>
      <c r="T100" s="74"/>
      <c r="U100" s="74"/>
      <c r="V100" s="74"/>
      <c r="W100" s="74"/>
      <c r="X100" s="74"/>
      <c r="Y100" s="300"/>
      <c r="Z100" s="301"/>
      <c r="AA100" s="284" t="s">
        <v>56</v>
      </c>
      <c r="AB100" s="198"/>
      <c r="AC100" s="198"/>
      <c r="AD100" s="198"/>
      <c r="AE100" s="198"/>
      <c r="AF100" s="198"/>
      <c r="AG100" s="198"/>
      <c r="AH100" s="198"/>
      <c r="AI100" s="198"/>
      <c r="AJ100" s="198"/>
      <c r="AK100" s="198"/>
      <c r="AL100" s="198"/>
      <c r="AM100" s="198"/>
      <c r="AN100" s="307"/>
      <c r="AO100" s="68"/>
      <c r="AP100" s="69"/>
      <c r="AQ100" s="69"/>
      <c r="AR100" s="8"/>
      <c r="AS100" s="8"/>
    </row>
    <row r="101" spans="1:45" ht="12" customHeight="1">
      <c r="A101" s="16"/>
      <c r="B101" s="27"/>
      <c r="C101" s="299"/>
      <c r="D101" s="299"/>
      <c r="E101" s="299"/>
      <c r="F101" s="299"/>
      <c r="G101" s="299"/>
      <c r="H101" s="299"/>
      <c r="I101" s="299"/>
      <c r="J101" s="299"/>
      <c r="K101" s="299"/>
      <c r="L101" s="299"/>
      <c r="M101" s="299"/>
      <c r="N101" s="299"/>
      <c r="O101" s="299"/>
      <c r="P101" s="299"/>
      <c r="Q101" s="299"/>
      <c r="R101" s="299"/>
      <c r="S101" s="74"/>
      <c r="T101" s="74"/>
      <c r="U101" s="74"/>
      <c r="V101" s="74"/>
      <c r="W101" s="74"/>
      <c r="X101" s="74"/>
      <c r="Y101" s="300">
        <v>20</v>
      </c>
      <c r="Z101" s="301"/>
      <c r="AA101" s="302" t="s">
        <v>103</v>
      </c>
      <c r="AB101" s="303"/>
      <c r="AC101" s="303"/>
      <c r="AD101" s="303"/>
      <c r="AE101" s="303"/>
      <c r="AF101" s="303"/>
      <c r="AG101" s="303"/>
      <c r="AH101" s="303"/>
      <c r="AI101" s="303"/>
      <c r="AJ101" s="303"/>
      <c r="AK101" s="303"/>
      <c r="AL101" s="303"/>
      <c r="AM101" s="303"/>
      <c r="AN101" s="304"/>
      <c r="AO101" s="68"/>
      <c r="AP101" s="69"/>
      <c r="AQ101" s="69"/>
      <c r="AR101" s="9"/>
      <c r="AS101" s="9"/>
    </row>
    <row r="102" spans="1:45" ht="12" customHeight="1">
      <c r="A102" s="16"/>
      <c r="B102" s="27"/>
      <c r="C102" s="299"/>
      <c r="D102" s="299"/>
      <c r="E102" s="299"/>
      <c r="F102" s="299"/>
      <c r="G102" s="299"/>
      <c r="H102" s="299"/>
      <c r="I102" s="299"/>
      <c r="J102" s="299"/>
      <c r="K102" s="299"/>
      <c r="L102" s="299"/>
      <c r="M102" s="299"/>
      <c r="N102" s="299"/>
      <c r="O102" s="299"/>
      <c r="P102" s="299"/>
      <c r="Q102" s="299"/>
      <c r="R102" s="299"/>
      <c r="S102" s="74"/>
      <c r="T102" s="74"/>
      <c r="U102" s="74"/>
      <c r="V102" s="74"/>
      <c r="W102" s="74"/>
      <c r="X102" s="74"/>
      <c r="Y102" s="300">
        <v>21</v>
      </c>
      <c r="Z102" s="301"/>
      <c r="AA102" s="302" t="s">
        <v>57</v>
      </c>
      <c r="AB102" s="303"/>
      <c r="AC102" s="303"/>
      <c r="AD102" s="303"/>
      <c r="AE102" s="303"/>
      <c r="AF102" s="303"/>
      <c r="AG102" s="303"/>
      <c r="AH102" s="303"/>
      <c r="AI102" s="303"/>
      <c r="AJ102" s="303"/>
      <c r="AK102" s="303"/>
      <c r="AL102" s="303"/>
      <c r="AM102" s="303"/>
      <c r="AN102" s="304"/>
      <c r="AO102" s="70"/>
      <c r="AP102" s="63"/>
      <c r="AQ102" s="63"/>
      <c r="AR102" s="7"/>
      <c r="AS102" s="7"/>
    </row>
    <row r="103" spans="1:43" ht="12.75">
      <c r="A103" s="16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295" t="s">
        <v>89</v>
      </c>
      <c r="S103" s="295"/>
      <c r="T103" s="295"/>
      <c r="U103" s="295"/>
      <c r="V103" s="295"/>
      <c r="W103" s="295"/>
      <c r="X103" s="295"/>
      <c r="Y103" s="295"/>
      <c r="Z103" s="295"/>
      <c r="AA103" s="295"/>
      <c r="AB103" s="295"/>
      <c r="AC103" s="295"/>
      <c r="AD103" s="295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16"/>
      <c r="AQ103" s="16"/>
    </row>
    <row r="104" spans="1:43" ht="12.75">
      <c r="A104" s="16"/>
      <c r="B104" s="75"/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7"/>
      <c r="Z104" s="77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16"/>
      <c r="AQ104" s="16"/>
    </row>
    <row r="105" spans="1:43" ht="12.75">
      <c r="A105" s="16"/>
      <c r="B105" s="75"/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75"/>
      <c r="U105" s="75"/>
      <c r="V105" s="75"/>
      <c r="W105" s="75"/>
      <c r="X105" s="75"/>
      <c r="Y105" s="75"/>
      <c r="Z105" s="75"/>
      <c r="AA105" s="75"/>
      <c r="AB105" s="75"/>
      <c r="AC105" s="75"/>
      <c r="AD105" s="75"/>
      <c r="AE105" s="75"/>
      <c r="AF105" s="75"/>
      <c r="AG105" s="75"/>
      <c r="AH105" s="75"/>
      <c r="AI105" s="75"/>
      <c r="AJ105" s="75"/>
      <c r="AK105" s="75"/>
      <c r="AL105" s="75"/>
      <c r="AM105" s="75"/>
      <c r="AN105" s="16"/>
      <c r="AO105" s="16"/>
      <c r="AP105" s="16"/>
      <c r="AQ105" s="16"/>
    </row>
    <row r="106" spans="1:43" ht="12.75">
      <c r="A106" s="16"/>
      <c r="B106" s="78" t="s">
        <v>22</v>
      </c>
      <c r="C106" s="78"/>
      <c r="D106" s="78"/>
      <c r="E106" s="78"/>
      <c r="F106" s="78"/>
      <c r="G106" s="78"/>
      <c r="H106" s="78"/>
      <c r="I106" s="78"/>
      <c r="J106" s="78"/>
      <c r="K106" s="78"/>
      <c r="L106" s="78"/>
      <c r="M106" s="78"/>
      <c r="N106" s="78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  <c r="AP106" s="78"/>
      <c r="AQ106" s="78"/>
    </row>
    <row r="107" spans="1:43" ht="12.75">
      <c r="A107" s="16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</row>
    <row r="108" spans="1:43" ht="12.75">
      <c r="A108" s="16"/>
      <c r="B108" s="78"/>
      <c r="C108" s="78"/>
      <c r="D108" s="78"/>
      <c r="E108" s="78"/>
      <c r="F108" s="78"/>
      <c r="G108" s="78"/>
      <c r="H108" s="78"/>
      <c r="I108" s="78"/>
      <c r="J108" s="78"/>
      <c r="K108" s="78"/>
      <c r="L108" s="78"/>
      <c r="M108" s="78"/>
      <c r="N108" s="78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  <c r="AP108" s="78"/>
      <c r="AQ108" s="78"/>
    </row>
    <row r="109" spans="1:43" ht="12.75">
      <c r="A109" s="16"/>
      <c r="B109" s="78"/>
      <c r="C109" s="78"/>
      <c r="D109" s="78"/>
      <c r="E109" s="78"/>
      <c r="F109" s="78"/>
      <c r="G109" s="78"/>
      <c r="H109" s="78"/>
      <c r="I109" s="78"/>
      <c r="J109" s="78"/>
      <c r="K109" s="78"/>
      <c r="L109" s="78"/>
      <c r="M109" s="78"/>
      <c r="N109" s="78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  <c r="AP109" s="78"/>
      <c r="AQ109" s="78"/>
    </row>
    <row r="110" spans="1:43" ht="12.75">
      <c r="A110" s="16"/>
      <c r="B110" s="78"/>
      <c r="C110" s="78"/>
      <c r="D110" s="78"/>
      <c r="E110" s="78"/>
      <c r="F110" s="78"/>
      <c r="G110" s="78"/>
      <c r="H110" s="78"/>
      <c r="I110" s="78"/>
      <c r="J110" s="78"/>
      <c r="K110" s="78"/>
      <c r="L110" s="78"/>
      <c r="M110" s="78"/>
      <c r="N110" s="78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  <c r="AP110" s="78"/>
      <c r="AQ110" s="78"/>
    </row>
    <row r="111" spans="1:43" ht="12.75">
      <c r="A111" s="16"/>
      <c r="B111" s="78"/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</row>
    <row r="112" spans="1:43" ht="12.75">
      <c r="A112" s="16"/>
      <c r="B112" s="78"/>
      <c r="C112" s="78"/>
      <c r="D112" s="78"/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  <c r="AP112" s="78"/>
      <c r="AQ112" s="78"/>
    </row>
    <row r="113" spans="1:43" ht="12.75">
      <c r="A113" s="16"/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  <c r="AP113" s="78"/>
      <c r="AQ113" s="78"/>
    </row>
    <row r="114" spans="1:43" ht="12.75">
      <c r="A114" s="16"/>
      <c r="B114" s="78"/>
      <c r="C114" s="78"/>
      <c r="D114" s="78"/>
      <c r="E114" s="78"/>
      <c r="F114" s="78"/>
      <c r="G114" s="78"/>
      <c r="H114" s="78"/>
      <c r="I114" s="78"/>
      <c r="J114" s="78"/>
      <c r="K114" s="78"/>
      <c r="L114" s="78"/>
      <c r="M114" s="78"/>
      <c r="N114" s="78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  <c r="AP114" s="78"/>
      <c r="AQ114" s="78"/>
    </row>
    <row r="115" spans="1:43" ht="12.75">
      <c r="A115" s="16"/>
      <c r="B115" s="78"/>
      <c r="C115" s="78"/>
      <c r="D115" s="78"/>
      <c r="E115" s="78"/>
      <c r="F115" s="78"/>
      <c r="G115" s="78"/>
      <c r="H115" s="78"/>
      <c r="I115" s="78"/>
      <c r="J115" s="78"/>
      <c r="K115" s="78"/>
      <c r="L115" s="78"/>
      <c r="M115" s="78"/>
      <c r="N115" s="78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  <c r="AP115" s="78"/>
      <c r="AQ115" s="78"/>
    </row>
    <row r="116" spans="1:43" ht="12.75">
      <c r="A116" s="16"/>
      <c r="B116" s="78"/>
      <c r="C116" s="78"/>
      <c r="D116" s="78"/>
      <c r="E116" s="78"/>
      <c r="F116" s="78"/>
      <c r="G116" s="78"/>
      <c r="H116" s="78"/>
      <c r="I116" s="78"/>
      <c r="J116" s="78"/>
      <c r="K116" s="78"/>
      <c r="L116" s="78"/>
      <c r="M116" s="78"/>
      <c r="N116" s="78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  <c r="AP116" s="78"/>
      <c r="AQ116" s="78"/>
    </row>
    <row r="117" spans="1:43" ht="12.75">
      <c r="A117" s="16"/>
      <c r="B117" s="78"/>
      <c r="C117" s="78"/>
      <c r="D117" s="78"/>
      <c r="E117" s="78"/>
      <c r="F117" s="78"/>
      <c r="G117" s="78"/>
      <c r="H117" s="78"/>
      <c r="I117" s="78"/>
      <c r="J117" s="78"/>
      <c r="K117" s="78"/>
      <c r="L117" s="78"/>
      <c r="M117" s="78"/>
      <c r="N117" s="78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  <c r="AP117" s="78"/>
      <c r="AQ117" s="78"/>
    </row>
    <row r="118" spans="1:43" ht="12.75">
      <c r="A118" s="16"/>
      <c r="B118" s="78"/>
      <c r="C118" s="78"/>
      <c r="D118" s="78"/>
      <c r="E118" s="78"/>
      <c r="F118" s="78"/>
      <c r="G118" s="78"/>
      <c r="H118" s="78"/>
      <c r="I118" s="78"/>
      <c r="J118" s="78"/>
      <c r="K118" s="78"/>
      <c r="L118" s="78"/>
      <c r="M118" s="78"/>
      <c r="N118" s="78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  <c r="AP118" s="78"/>
      <c r="AQ118" s="78"/>
    </row>
    <row r="119" spans="1:43" ht="12.75">
      <c r="A119" s="16"/>
      <c r="B119" s="78"/>
      <c r="C119" s="78"/>
      <c r="D119" s="78"/>
      <c r="E119" s="78"/>
      <c r="F119" s="78"/>
      <c r="G119" s="78"/>
      <c r="H119" s="78"/>
      <c r="I119" s="78"/>
      <c r="J119" s="78"/>
      <c r="K119" s="78"/>
      <c r="L119" s="78"/>
      <c r="M119" s="78"/>
      <c r="N119" s="78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  <c r="AP119" s="78"/>
      <c r="AQ119" s="78"/>
    </row>
    <row r="120" spans="1:43" ht="12.75">
      <c r="A120" s="16"/>
      <c r="B120" s="78"/>
      <c r="C120" s="78"/>
      <c r="D120" s="78"/>
      <c r="E120" s="78"/>
      <c r="F120" s="78"/>
      <c r="G120" s="78"/>
      <c r="H120" s="78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</row>
    <row r="121" spans="1:43" ht="12.75">
      <c r="A121" s="16"/>
      <c r="B121" s="78"/>
      <c r="C121" s="78"/>
      <c r="D121" s="78"/>
      <c r="E121" s="78"/>
      <c r="F121" s="78"/>
      <c r="G121" s="78"/>
      <c r="H121" s="78"/>
      <c r="I121" s="78"/>
      <c r="J121" s="78"/>
      <c r="K121" s="78"/>
      <c r="L121" s="78"/>
      <c r="M121" s="78"/>
      <c r="N121" s="78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  <c r="AP121" s="78"/>
      <c r="AQ121" s="78"/>
    </row>
    <row r="122" spans="1:43" ht="12.75">
      <c r="A122" s="16"/>
      <c r="B122" s="78"/>
      <c r="C122" s="78"/>
      <c r="D122" s="78"/>
      <c r="E122" s="78"/>
      <c r="F122" s="78"/>
      <c r="G122" s="78"/>
      <c r="H122" s="78"/>
      <c r="I122" s="78"/>
      <c r="J122" s="78"/>
      <c r="K122" s="78"/>
      <c r="L122" s="78"/>
      <c r="M122" s="78"/>
      <c r="N122" s="78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  <c r="AP122" s="78"/>
      <c r="AQ122" s="78"/>
    </row>
    <row r="123" spans="1:43" ht="12.75">
      <c r="A123" s="16"/>
      <c r="B123" s="78"/>
      <c r="C123" s="78"/>
      <c r="D123" s="78"/>
      <c r="E123" s="78"/>
      <c r="F123" s="78"/>
      <c r="G123" s="78"/>
      <c r="H123" s="78"/>
      <c r="I123" s="78"/>
      <c r="J123" s="78"/>
      <c r="K123" s="78"/>
      <c r="L123" s="78"/>
      <c r="M123" s="78"/>
      <c r="N123" s="78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  <c r="AP123" s="78"/>
      <c r="AQ123" s="78"/>
    </row>
    <row r="124" spans="1:43" ht="12.75">
      <c r="A124" s="16"/>
      <c r="B124" s="78"/>
      <c r="C124" s="78"/>
      <c r="D124" s="78"/>
      <c r="E124" s="78"/>
      <c r="F124" s="78"/>
      <c r="G124" s="78"/>
      <c r="H124" s="78"/>
      <c r="I124" s="78"/>
      <c r="J124" s="78"/>
      <c r="K124" s="78"/>
      <c r="L124" s="78"/>
      <c r="M124" s="78"/>
      <c r="N124" s="78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  <c r="AP124" s="78"/>
      <c r="AQ124" s="78"/>
    </row>
    <row r="125" spans="1:43" ht="12.75">
      <c r="A125" s="16"/>
      <c r="B125" s="78"/>
      <c r="C125" s="78"/>
      <c r="D125" s="78"/>
      <c r="E125" s="78"/>
      <c r="F125" s="78"/>
      <c r="G125" s="78"/>
      <c r="H125" s="78"/>
      <c r="I125" s="78"/>
      <c r="J125" s="78"/>
      <c r="K125" s="78"/>
      <c r="L125" s="78"/>
      <c r="M125" s="78"/>
      <c r="N125" s="78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  <c r="AP125" s="78"/>
      <c r="AQ125" s="78"/>
    </row>
    <row r="126" spans="1:43" ht="12.75">
      <c r="A126" s="16"/>
      <c r="B126" s="78"/>
      <c r="C126" s="78"/>
      <c r="D126" s="78"/>
      <c r="E126" s="78"/>
      <c r="F126" s="78"/>
      <c r="G126" s="78"/>
      <c r="H126" s="78"/>
      <c r="I126" s="78"/>
      <c r="J126" s="78"/>
      <c r="K126" s="78"/>
      <c r="L126" s="78"/>
      <c r="M126" s="78"/>
      <c r="N126" s="78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  <c r="AP126" s="78"/>
      <c r="AQ126" s="78"/>
    </row>
    <row r="127" spans="1:43" ht="12.75">
      <c r="A127" s="16"/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75"/>
      <c r="W127" s="75"/>
      <c r="X127" s="75"/>
      <c r="Y127" s="75"/>
      <c r="Z127" s="75"/>
      <c r="AA127" s="75"/>
      <c r="AB127" s="75"/>
      <c r="AC127" s="75"/>
      <c r="AD127" s="75"/>
      <c r="AE127" s="75"/>
      <c r="AF127" s="75"/>
      <c r="AG127" s="75"/>
      <c r="AH127" s="75"/>
      <c r="AI127" s="75"/>
      <c r="AJ127" s="75"/>
      <c r="AK127" s="75"/>
      <c r="AL127" s="75"/>
      <c r="AM127" s="75"/>
      <c r="AN127" s="16"/>
      <c r="AO127" s="16"/>
      <c r="AP127" s="16"/>
      <c r="AQ127" s="16"/>
    </row>
    <row r="128" spans="1:43" ht="12.75">
      <c r="A128" s="16"/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75"/>
      <c r="W128" s="75"/>
      <c r="X128" s="75"/>
      <c r="Y128" s="75"/>
      <c r="Z128" s="75"/>
      <c r="AA128" s="75"/>
      <c r="AB128" s="75"/>
      <c r="AC128" s="75"/>
      <c r="AD128" s="75"/>
      <c r="AE128" s="75"/>
      <c r="AF128" s="75"/>
      <c r="AG128" s="75"/>
      <c r="AH128" s="75"/>
      <c r="AI128" s="75"/>
      <c r="AJ128" s="75"/>
      <c r="AK128" s="75"/>
      <c r="AL128" s="75"/>
      <c r="AM128" s="75"/>
      <c r="AN128" s="16"/>
      <c r="AO128" s="16"/>
      <c r="AP128" s="16"/>
      <c r="AQ128" s="16"/>
    </row>
    <row r="129" spans="1:43" ht="12.75">
      <c r="A129" s="16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75"/>
      <c r="W129" s="75"/>
      <c r="X129" s="75"/>
      <c r="Y129" s="75"/>
      <c r="Z129" s="75"/>
      <c r="AA129" s="75"/>
      <c r="AB129" s="75"/>
      <c r="AC129" s="75"/>
      <c r="AD129" s="75"/>
      <c r="AE129" s="75"/>
      <c r="AF129" s="75"/>
      <c r="AG129" s="75"/>
      <c r="AH129" s="75"/>
      <c r="AI129" s="75"/>
      <c r="AJ129" s="75"/>
      <c r="AK129" s="75"/>
      <c r="AL129" s="75"/>
      <c r="AM129" s="75"/>
      <c r="AN129" s="16"/>
      <c r="AO129" s="16"/>
      <c r="AP129" s="16"/>
      <c r="AQ129" s="16"/>
    </row>
    <row r="130" spans="1:43" ht="12.75">
      <c r="A130" s="16"/>
      <c r="B130" s="75"/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75"/>
      <c r="W130" s="75"/>
      <c r="X130" s="75"/>
      <c r="Y130" s="75"/>
      <c r="Z130" s="75"/>
      <c r="AA130" s="75"/>
      <c r="AB130" s="75"/>
      <c r="AC130" s="75"/>
      <c r="AD130" s="75"/>
      <c r="AE130" s="75"/>
      <c r="AF130" s="75"/>
      <c r="AG130" s="75"/>
      <c r="AH130" s="75"/>
      <c r="AI130" s="75"/>
      <c r="AJ130" s="75"/>
      <c r="AK130" s="75"/>
      <c r="AL130" s="75"/>
      <c r="AM130" s="75"/>
      <c r="AN130" s="16"/>
      <c r="AO130" s="16"/>
      <c r="AP130" s="16"/>
      <c r="AQ130" s="16"/>
    </row>
    <row r="131" spans="1:43" ht="12.75">
      <c r="A131" s="16"/>
      <c r="B131" s="75"/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75"/>
      <c r="W131" s="75"/>
      <c r="X131" s="75"/>
      <c r="Y131" s="75"/>
      <c r="Z131" s="75"/>
      <c r="AA131" s="75"/>
      <c r="AB131" s="75"/>
      <c r="AC131" s="75"/>
      <c r="AD131" s="75"/>
      <c r="AE131" s="75"/>
      <c r="AF131" s="75"/>
      <c r="AG131" s="75"/>
      <c r="AH131" s="75"/>
      <c r="AI131" s="75"/>
      <c r="AJ131" s="75"/>
      <c r="AK131" s="75"/>
      <c r="AL131" s="75"/>
      <c r="AM131" s="75"/>
      <c r="AN131" s="16"/>
      <c r="AO131" s="16"/>
      <c r="AP131" s="16"/>
      <c r="AQ131" s="16"/>
    </row>
    <row r="132" spans="1:43" ht="12.75">
      <c r="A132" s="16"/>
      <c r="B132" s="75"/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75"/>
      <c r="W132" s="75"/>
      <c r="X132" s="75"/>
      <c r="Y132" s="75"/>
      <c r="Z132" s="75"/>
      <c r="AA132" s="75"/>
      <c r="AB132" s="75"/>
      <c r="AC132" s="75"/>
      <c r="AD132" s="75"/>
      <c r="AE132" s="75"/>
      <c r="AF132" s="75"/>
      <c r="AG132" s="75"/>
      <c r="AH132" s="75"/>
      <c r="AI132" s="75"/>
      <c r="AJ132" s="75"/>
      <c r="AK132" s="75"/>
      <c r="AL132" s="75"/>
      <c r="AM132" s="75"/>
      <c r="AN132" s="16"/>
      <c r="AO132" s="16"/>
      <c r="AP132" s="16"/>
      <c r="AQ132" s="16"/>
    </row>
    <row r="133" spans="1:43" ht="12.75">
      <c r="A133" s="16"/>
      <c r="B133" s="75"/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75"/>
      <c r="W133" s="75"/>
      <c r="X133" s="75"/>
      <c r="Y133" s="75"/>
      <c r="Z133" s="75"/>
      <c r="AA133" s="75"/>
      <c r="AB133" s="75"/>
      <c r="AC133" s="75"/>
      <c r="AD133" s="75"/>
      <c r="AE133" s="75"/>
      <c r="AF133" s="75"/>
      <c r="AG133" s="75"/>
      <c r="AH133" s="75"/>
      <c r="AI133" s="75"/>
      <c r="AJ133" s="75"/>
      <c r="AK133" s="75"/>
      <c r="AL133" s="75"/>
      <c r="AM133" s="75"/>
      <c r="AN133" s="16"/>
      <c r="AO133" s="16"/>
      <c r="AP133" s="16"/>
      <c r="AQ133" s="16"/>
    </row>
    <row r="134" spans="1:43" ht="12.75">
      <c r="A134" s="16"/>
      <c r="B134" s="75"/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75"/>
      <c r="W134" s="75"/>
      <c r="X134" s="75"/>
      <c r="Y134" s="75"/>
      <c r="Z134" s="75"/>
      <c r="AA134" s="75"/>
      <c r="AB134" s="75"/>
      <c r="AC134" s="75"/>
      <c r="AD134" s="75"/>
      <c r="AE134" s="75"/>
      <c r="AF134" s="75"/>
      <c r="AG134" s="75"/>
      <c r="AH134" s="75"/>
      <c r="AI134" s="75"/>
      <c r="AJ134" s="75"/>
      <c r="AK134" s="75"/>
      <c r="AL134" s="75"/>
      <c r="AM134" s="75"/>
      <c r="AN134" s="16"/>
      <c r="AO134" s="16"/>
      <c r="AP134" s="16"/>
      <c r="AQ134" s="16"/>
    </row>
    <row r="135" spans="1:43" ht="12.75">
      <c r="A135" s="16"/>
      <c r="B135" s="75"/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16"/>
      <c r="AO135" s="16"/>
      <c r="AP135" s="16"/>
      <c r="AQ135" s="16"/>
    </row>
    <row r="136" spans="1:43" ht="12.75">
      <c r="A136" s="16"/>
      <c r="B136" s="75"/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75"/>
      <c r="W136" s="75"/>
      <c r="X136" s="75"/>
      <c r="Y136" s="75"/>
      <c r="Z136" s="75"/>
      <c r="AA136" s="75"/>
      <c r="AB136" s="75"/>
      <c r="AC136" s="75"/>
      <c r="AD136" s="75"/>
      <c r="AE136" s="75"/>
      <c r="AF136" s="75"/>
      <c r="AG136" s="75"/>
      <c r="AH136" s="75"/>
      <c r="AI136" s="75"/>
      <c r="AJ136" s="75"/>
      <c r="AK136" s="75"/>
      <c r="AL136" s="75"/>
      <c r="AM136" s="75"/>
      <c r="AN136" s="16"/>
      <c r="AO136" s="16"/>
      <c r="AP136" s="16"/>
      <c r="AQ136" s="16"/>
    </row>
    <row r="137" spans="1:43" ht="12.75">
      <c r="A137" s="16"/>
      <c r="B137" s="75"/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5"/>
      <c r="W137" s="75"/>
      <c r="X137" s="75"/>
      <c r="Y137" s="75"/>
      <c r="Z137" s="75"/>
      <c r="AA137" s="75"/>
      <c r="AB137" s="75"/>
      <c r="AC137" s="75"/>
      <c r="AD137" s="75"/>
      <c r="AE137" s="75"/>
      <c r="AF137" s="75"/>
      <c r="AG137" s="75"/>
      <c r="AH137" s="75"/>
      <c r="AI137" s="75"/>
      <c r="AJ137" s="75"/>
      <c r="AK137" s="75"/>
      <c r="AL137" s="75"/>
      <c r="AM137" s="75"/>
      <c r="AN137" s="16"/>
      <c r="AO137" s="16"/>
      <c r="AP137" s="16"/>
      <c r="AQ137" s="16"/>
    </row>
    <row r="138" spans="1:43" ht="12.75">
      <c r="A138" s="16"/>
      <c r="B138" s="75"/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75"/>
      <c r="W138" s="75"/>
      <c r="X138" s="75"/>
      <c r="Y138" s="75"/>
      <c r="Z138" s="75"/>
      <c r="AA138" s="75"/>
      <c r="AB138" s="75"/>
      <c r="AC138" s="75"/>
      <c r="AD138" s="75"/>
      <c r="AE138" s="75"/>
      <c r="AF138" s="75"/>
      <c r="AG138" s="75"/>
      <c r="AH138" s="75"/>
      <c r="AI138" s="75"/>
      <c r="AJ138" s="75"/>
      <c r="AK138" s="75"/>
      <c r="AL138" s="75"/>
      <c r="AM138" s="75"/>
      <c r="AN138" s="16"/>
      <c r="AO138" s="16"/>
      <c r="AP138" s="16"/>
      <c r="AQ138" s="16"/>
    </row>
    <row r="139" spans="1:43" ht="12.75">
      <c r="A139" s="16"/>
      <c r="B139" s="75"/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/>
      <c r="AA139" s="75"/>
      <c r="AB139" s="75"/>
      <c r="AC139" s="75"/>
      <c r="AD139" s="75"/>
      <c r="AE139" s="75"/>
      <c r="AF139" s="75"/>
      <c r="AG139" s="75"/>
      <c r="AH139" s="75"/>
      <c r="AI139" s="75"/>
      <c r="AJ139" s="75"/>
      <c r="AK139" s="75"/>
      <c r="AL139" s="75"/>
      <c r="AM139" s="75"/>
      <c r="AN139" s="16"/>
      <c r="AO139" s="16"/>
      <c r="AP139" s="16"/>
      <c r="AQ139" s="16"/>
    </row>
    <row r="140" spans="1:43" ht="12.75">
      <c r="A140" s="16"/>
      <c r="B140" s="75"/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75"/>
      <c r="AH140" s="75"/>
      <c r="AI140" s="75"/>
      <c r="AJ140" s="75"/>
      <c r="AK140" s="75"/>
      <c r="AL140" s="75"/>
      <c r="AM140" s="75"/>
      <c r="AN140" s="16"/>
      <c r="AO140" s="16"/>
      <c r="AP140" s="16"/>
      <c r="AQ140" s="16"/>
    </row>
    <row r="141" spans="1:43" ht="12.75">
      <c r="A141" s="16"/>
      <c r="B141" s="75"/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75"/>
      <c r="W141" s="75"/>
      <c r="X141" s="75"/>
      <c r="Y141" s="75"/>
      <c r="Z141" s="75"/>
      <c r="AA141" s="75"/>
      <c r="AB141" s="75"/>
      <c r="AC141" s="75"/>
      <c r="AD141" s="75"/>
      <c r="AE141" s="75"/>
      <c r="AF141" s="75"/>
      <c r="AG141" s="75"/>
      <c r="AH141" s="75"/>
      <c r="AI141" s="75"/>
      <c r="AJ141" s="75"/>
      <c r="AK141" s="75"/>
      <c r="AL141" s="75"/>
      <c r="AM141" s="75"/>
      <c r="AN141" s="16"/>
      <c r="AO141" s="16"/>
      <c r="AP141" s="16"/>
      <c r="AQ141" s="16"/>
    </row>
    <row r="142" spans="1:43" ht="12.75">
      <c r="A142" s="16"/>
      <c r="B142" s="75"/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75"/>
      <c r="W142" s="75"/>
      <c r="X142" s="75"/>
      <c r="Y142" s="75"/>
      <c r="Z142" s="75"/>
      <c r="AA142" s="75"/>
      <c r="AB142" s="75"/>
      <c r="AC142" s="75"/>
      <c r="AD142" s="75"/>
      <c r="AE142" s="75"/>
      <c r="AF142" s="75"/>
      <c r="AG142" s="75"/>
      <c r="AH142" s="75"/>
      <c r="AI142" s="75"/>
      <c r="AJ142" s="75"/>
      <c r="AK142" s="75"/>
      <c r="AL142" s="75"/>
      <c r="AM142" s="75"/>
      <c r="AN142" s="16"/>
      <c r="AO142" s="16"/>
      <c r="AP142" s="16"/>
      <c r="AQ142" s="16"/>
    </row>
    <row r="143" spans="1:43" ht="12.75">
      <c r="A143" s="16"/>
      <c r="B143" s="75"/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75"/>
      <c r="AH143" s="75"/>
      <c r="AI143" s="75"/>
      <c r="AJ143" s="75"/>
      <c r="AK143" s="75"/>
      <c r="AL143" s="75"/>
      <c r="AM143" s="75"/>
      <c r="AN143" s="16"/>
      <c r="AO143" s="16"/>
      <c r="AP143" s="16"/>
      <c r="AQ143" s="16"/>
    </row>
    <row r="144" spans="1:43" ht="12.75">
      <c r="A144" s="16"/>
      <c r="B144" s="75"/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5"/>
      <c r="W144" s="75"/>
      <c r="X144" s="75"/>
      <c r="Y144" s="75"/>
      <c r="Z144" s="75"/>
      <c r="AA144" s="75"/>
      <c r="AB144" s="75"/>
      <c r="AC144" s="75"/>
      <c r="AD144" s="75"/>
      <c r="AE144" s="75"/>
      <c r="AF144" s="75"/>
      <c r="AG144" s="75"/>
      <c r="AH144" s="75"/>
      <c r="AI144" s="75"/>
      <c r="AJ144" s="75"/>
      <c r="AK144" s="75"/>
      <c r="AL144" s="75"/>
      <c r="AM144" s="75"/>
      <c r="AN144" s="16"/>
      <c r="AO144" s="16"/>
      <c r="AP144" s="16"/>
      <c r="AQ144" s="16"/>
    </row>
    <row r="145" spans="1:43" ht="12.75">
      <c r="A145" s="16"/>
      <c r="B145" s="75"/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75"/>
      <c r="W145" s="75"/>
      <c r="X145" s="75"/>
      <c r="Y145" s="75"/>
      <c r="Z145" s="75"/>
      <c r="AA145" s="75"/>
      <c r="AB145" s="75"/>
      <c r="AC145" s="75"/>
      <c r="AD145" s="75"/>
      <c r="AE145" s="75"/>
      <c r="AF145" s="75"/>
      <c r="AG145" s="75"/>
      <c r="AH145" s="75"/>
      <c r="AI145" s="75"/>
      <c r="AJ145" s="75"/>
      <c r="AK145" s="75"/>
      <c r="AL145" s="75"/>
      <c r="AM145" s="75"/>
      <c r="AN145" s="16"/>
      <c r="AO145" s="16"/>
      <c r="AP145" s="16"/>
      <c r="AQ145" s="16"/>
    </row>
    <row r="146" spans="1:43" ht="12.75">
      <c r="A146" s="16"/>
      <c r="B146" s="75"/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75"/>
      <c r="W146" s="75"/>
      <c r="X146" s="75"/>
      <c r="Y146" s="75"/>
      <c r="Z146" s="75"/>
      <c r="AA146" s="75"/>
      <c r="AB146" s="75"/>
      <c r="AC146" s="75"/>
      <c r="AD146" s="75"/>
      <c r="AE146" s="75"/>
      <c r="AF146" s="75"/>
      <c r="AG146" s="75"/>
      <c r="AH146" s="75"/>
      <c r="AI146" s="75"/>
      <c r="AJ146" s="75"/>
      <c r="AK146" s="75"/>
      <c r="AL146" s="75"/>
      <c r="AM146" s="75"/>
      <c r="AN146" s="16"/>
      <c r="AO146" s="16"/>
      <c r="AP146" s="16"/>
      <c r="AQ146" s="16"/>
    </row>
    <row r="147" spans="1:43" ht="12.75">
      <c r="A147" s="16"/>
      <c r="B147" s="75"/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75"/>
      <c r="W147" s="75"/>
      <c r="X147" s="75"/>
      <c r="Y147" s="75"/>
      <c r="Z147" s="75"/>
      <c r="AA147" s="75"/>
      <c r="AB147" s="75"/>
      <c r="AC147" s="75"/>
      <c r="AD147" s="75"/>
      <c r="AE147" s="75"/>
      <c r="AF147" s="75"/>
      <c r="AG147" s="75"/>
      <c r="AH147" s="75"/>
      <c r="AI147" s="75"/>
      <c r="AJ147" s="75"/>
      <c r="AK147" s="75"/>
      <c r="AL147" s="75"/>
      <c r="AM147" s="75"/>
      <c r="AN147" s="16"/>
      <c r="AO147" s="16"/>
      <c r="AP147" s="16"/>
      <c r="AQ147" s="16"/>
    </row>
    <row r="148" spans="1:43" ht="12.75">
      <c r="A148" s="16"/>
      <c r="B148" s="75"/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75"/>
      <c r="W148" s="75"/>
      <c r="X148" s="75"/>
      <c r="Y148" s="75"/>
      <c r="Z148" s="75"/>
      <c r="AA148" s="75"/>
      <c r="AB148" s="75"/>
      <c r="AC148" s="75"/>
      <c r="AD148" s="75"/>
      <c r="AE148" s="75"/>
      <c r="AF148" s="75"/>
      <c r="AG148" s="75"/>
      <c r="AH148" s="75"/>
      <c r="AI148" s="75"/>
      <c r="AJ148" s="75"/>
      <c r="AK148" s="75"/>
      <c r="AL148" s="75"/>
      <c r="AM148" s="75"/>
      <c r="AN148" s="16"/>
      <c r="AO148" s="16"/>
      <c r="AP148" s="16"/>
      <c r="AQ148" s="16"/>
    </row>
    <row r="149" spans="1:43" ht="12.75">
      <c r="A149" s="16"/>
      <c r="B149" s="75"/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75"/>
      <c r="W149" s="75"/>
      <c r="X149" s="75"/>
      <c r="Y149" s="75"/>
      <c r="Z149" s="75"/>
      <c r="AA149" s="75"/>
      <c r="AB149" s="75"/>
      <c r="AC149" s="75"/>
      <c r="AD149" s="75"/>
      <c r="AE149" s="75"/>
      <c r="AF149" s="75"/>
      <c r="AG149" s="75"/>
      <c r="AH149" s="75"/>
      <c r="AI149" s="75"/>
      <c r="AJ149" s="75"/>
      <c r="AK149" s="75"/>
      <c r="AL149" s="75"/>
      <c r="AM149" s="75"/>
      <c r="AN149" s="16"/>
      <c r="AO149" s="16"/>
      <c r="AP149" s="16"/>
      <c r="AQ149" s="16"/>
    </row>
    <row r="150" spans="1:43" ht="12.75">
      <c r="A150" s="16"/>
      <c r="B150" s="75"/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5"/>
      <c r="W150" s="75"/>
      <c r="X150" s="75"/>
      <c r="Y150" s="75"/>
      <c r="Z150" s="75"/>
      <c r="AA150" s="75"/>
      <c r="AB150" s="75"/>
      <c r="AC150" s="75"/>
      <c r="AD150" s="75"/>
      <c r="AE150" s="75"/>
      <c r="AF150" s="75"/>
      <c r="AG150" s="75"/>
      <c r="AH150" s="75"/>
      <c r="AI150" s="75"/>
      <c r="AJ150" s="75"/>
      <c r="AK150" s="75"/>
      <c r="AL150" s="75"/>
      <c r="AM150" s="75"/>
      <c r="AN150" s="16"/>
      <c r="AO150" s="16"/>
      <c r="AP150" s="16"/>
      <c r="AQ150" s="16"/>
    </row>
    <row r="151" spans="1:43" ht="12.75">
      <c r="A151" s="16"/>
      <c r="B151" s="75"/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75"/>
      <c r="W151" s="75"/>
      <c r="X151" s="75"/>
      <c r="Y151" s="75"/>
      <c r="Z151" s="75"/>
      <c r="AA151" s="75"/>
      <c r="AB151" s="75"/>
      <c r="AC151" s="75"/>
      <c r="AD151" s="75"/>
      <c r="AE151" s="75"/>
      <c r="AF151" s="75"/>
      <c r="AG151" s="75"/>
      <c r="AH151" s="75"/>
      <c r="AI151" s="75"/>
      <c r="AJ151" s="75"/>
      <c r="AK151" s="75"/>
      <c r="AL151" s="75"/>
      <c r="AM151" s="75"/>
      <c r="AN151" s="16"/>
      <c r="AO151" s="16"/>
      <c r="AP151" s="16"/>
      <c r="AQ151" s="16"/>
    </row>
    <row r="152" spans="1:43" ht="12.75">
      <c r="A152" s="16"/>
      <c r="B152" s="75"/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75"/>
      <c r="W152" s="75"/>
      <c r="X152" s="75"/>
      <c r="Y152" s="75"/>
      <c r="Z152" s="75"/>
      <c r="AA152" s="75"/>
      <c r="AB152" s="75"/>
      <c r="AC152" s="75"/>
      <c r="AD152" s="75"/>
      <c r="AE152" s="75"/>
      <c r="AF152" s="75"/>
      <c r="AG152" s="75"/>
      <c r="AH152" s="75"/>
      <c r="AI152" s="75"/>
      <c r="AJ152" s="75"/>
      <c r="AK152" s="75"/>
      <c r="AL152" s="75"/>
      <c r="AM152" s="75"/>
      <c r="AN152" s="16"/>
      <c r="AO152" s="16"/>
      <c r="AP152" s="16"/>
      <c r="AQ152" s="16"/>
    </row>
    <row r="153" spans="1:43" ht="12.75">
      <c r="A153" s="16"/>
      <c r="B153" s="75"/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75"/>
      <c r="W153" s="75"/>
      <c r="X153" s="75"/>
      <c r="Y153" s="75"/>
      <c r="Z153" s="75"/>
      <c r="AA153" s="75"/>
      <c r="AB153" s="75"/>
      <c r="AC153" s="75"/>
      <c r="AD153" s="75"/>
      <c r="AE153" s="75"/>
      <c r="AF153" s="75"/>
      <c r="AG153" s="75"/>
      <c r="AH153" s="75"/>
      <c r="AI153" s="75"/>
      <c r="AJ153" s="75"/>
      <c r="AK153" s="75"/>
      <c r="AL153" s="75"/>
      <c r="AM153" s="75"/>
      <c r="AN153" s="16"/>
      <c r="AO153" s="16"/>
      <c r="AP153" s="16"/>
      <c r="AQ153" s="16"/>
    </row>
    <row r="154" spans="1:43" ht="12.75">
      <c r="A154" s="16"/>
      <c r="B154" s="75"/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75"/>
      <c r="W154" s="75"/>
      <c r="X154" s="75"/>
      <c r="Y154" s="75"/>
      <c r="Z154" s="75"/>
      <c r="AA154" s="75"/>
      <c r="AB154" s="75"/>
      <c r="AC154" s="75"/>
      <c r="AD154" s="75"/>
      <c r="AE154" s="75"/>
      <c r="AF154" s="75"/>
      <c r="AG154" s="75"/>
      <c r="AH154" s="75"/>
      <c r="AI154" s="75"/>
      <c r="AJ154" s="75"/>
      <c r="AK154" s="75"/>
      <c r="AL154" s="75"/>
      <c r="AM154" s="75"/>
      <c r="AN154" s="16"/>
      <c r="AO154" s="16"/>
      <c r="AP154" s="16"/>
      <c r="AQ154" s="16"/>
    </row>
    <row r="155" spans="2:39" ht="12.7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2:39" ht="12.7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2:39" ht="12.7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2:39" ht="12.7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2:39" ht="12.7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2:39" ht="12.7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2:39" ht="12.7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2:39" ht="12.7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2:39" ht="12.7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2:39" ht="12.7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2:39" ht="12.7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2:39" ht="12.7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2:39" ht="12.7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2:39" ht="12.7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2:39" ht="12.7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2:39" ht="12.7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2:39" ht="12.7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2:39" ht="12.7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2:39" ht="12.7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2:39" ht="12.7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2:39" ht="12.7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2:39" ht="12.7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2:39" ht="12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2:39" ht="12.7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2:39" ht="12.7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2:39" ht="12.7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2:39" ht="12.7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2:39" ht="12.7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2:39" ht="12.7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2:39" ht="12.7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2:39" ht="12.7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2:39" ht="12.7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2:39" ht="12.7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2:39" ht="12.7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2:39" ht="12.7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2:39" ht="12.7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2:39" ht="12.7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2:39" ht="12.7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2:39" ht="12.7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2:39" ht="12.7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2:39" ht="12.7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</sheetData>
  <sheetProtection/>
  <mergeCells count="611">
    <mergeCell ref="V11:X11"/>
    <mergeCell ref="V12:X12"/>
    <mergeCell ref="B10:E11"/>
    <mergeCell ref="B12:E12"/>
    <mergeCell ref="A18:C21"/>
    <mergeCell ref="D18:R21"/>
    <mergeCell ref="S18:Y20"/>
    <mergeCell ref="B15:E15"/>
    <mergeCell ref="F15:M15"/>
    <mergeCell ref="N15:Q15"/>
    <mergeCell ref="Y88:Z88"/>
    <mergeCell ref="AA88:AN88"/>
    <mergeCell ref="Y84:Z84"/>
    <mergeCell ref="AA84:AN84"/>
    <mergeCell ref="Y85:Z85"/>
    <mergeCell ref="AA85:AN85"/>
    <mergeCell ref="Y87:Z87"/>
    <mergeCell ref="AA87:AN87"/>
    <mergeCell ref="AA86:AN86"/>
    <mergeCell ref="Y86:Z86"/>
    <mergeCell ref="AA81:AN81"/>
    <mergeCell ref="Y82:Z82"/>
    <mergeCell ref="AA82:AN82"/>
    <mergeCell ref="Y83:Z83"/>
    <mergeCell ref="AA83:AN83"/>
    <mergeCell ref="Y81:Z81"/>
    <mergeCell ref="AF2:AQ2"/>
    <mergeCell ref="P3:AF3"/>
    <mergeCell ref="AF10:AI11"/>
    <mergeCell ref="AB19:AC21"/>
    <mergeCell ref="AD19:AG19"/>
    <mergeCell ref="Y12:AA12"/>
    <mergeCell ref="V14:X14"/>
    <mergeCell ref="AN21:AO21"/>
    <mergeCell ref="Y15:AA15"/>
    <mergeCell ref="R13:U13"/>
    <mergeCell ref="H3:K3"/>
    <mergeCell ref="L3:O3"/>
    <mergeCell ref="K4:R4"/>
    <mergeCell ref="S4:AE4"/>
    <mergeCell ref="AF4:AQ4"/>
    <mergeCell ref="R11:U11"/>
    <mergeCell ref="F10:M11"/>
    <mergeCell ref="AF7:AO7"/>
    <mergeCell ref="B5:L5"/>
    <mergeCell ref="B9:AM9"/>
    <mergeCell ref="F1:K1"/>
    <mergeCell ref="R2:AE2"/>
    <mergeCell ref="K7:Q7"/>
    <mergeCell ref="K6:R6"/>
    <mergeCell ref="C2:Q2"/>
    <mergeCell ref="V1:AA1"/>
    <mergeCell ref="M5:AI5"/>
    <mergeCell ref="S6:AI6"/>
    <mergeCell ref="S7:AE7"/>
    <mergeCell ref="E3:F3"/>
    <mergeCell ref="AJ10:AM11"/>
    <mergeCell ref="F12:M12"/>
    <mergeCell ref="N12:Q12"/>
    <mergeCell ref="AJ12:AM12"/>
    <mergeCell ref="N10:Q11"/>
    <mergeCell ref="R10:X10"/>
    <mergeCell ref="AB12:AE12"/>
    <mergeCell ref="AF12:AI12"/>
    <mergeCell ref="Y10:AA11"/>
    <mergeCell ref="AB10:AE11"/>
    <mergeCell ref="AH18:AQ19"/>
    <mergeCell ref="V15:X15"/>
    <mergeCell ref="AF15:AI15"/>
    <mergeCell ref="AN20:AQ20"/>
    <mergeCell ref="AJ15:AM15"/>
    <mergeCell ref="AL20:AM20"/>
    <mergeCell ref="I17:AQ17"/>
    <mergeCell ref="R15:U15"/>
    <mergeCell ref="Z19:AA21"/>
    <mergeCell ref="AB15:AE15"/>
    <mergeCell ref="Z18:AG18"/>
    <mergeCell ref="A23:C23"/>
    <mergeCell ref="AJ24:AK24"/>
    <mergeCell ref="AJ23:AK23"/>
    <mergeCell ref="AJ22:AK22"/>
    <mergeCell ref="AH22:AI22"/>
    <mergeCell ref="D23:R23"/>
    <mergeCell ref="Z23:AA23"/>
    <mergeCell ref="AD23:AE23"/>
    <mergeCell ref="AB24:AC24"/>
    <mergeCell ref="A22:C22"/>
    <mergeCell ref="AH27:AI27"/>
    <mergeCell ref="AJ27:AK27"/>
    <mergeCell ref="A24:C24"/>
    <mergeCell ref="D24:R24"/>
    <mergeCell ref="Z24:AA24"/>
    <mergeCell ref="AB25:AC25"/>
    <mergeCell ref="AD25:AE25"/>
    <mergeCell ref="A26:C26"/>
    <mergeCell ref="D26:R26"/>
    <mergeCell ref="Z26:AA26"/>
    <mergeCell ref="AB26:AC26"/>
    <mergeCell ref="AD26:AE26"/>
    <mergeCell ref="AJ29:AK29"/>
    <mergeCell ref="AN29:AO29"/>
    <mergeCell ref="AP29:AQ29"/>
    <mergeCell ref="AH29:AI29"/>
    <mergeCell ref="AP27:AQ27"/>
    <mergeCell ref="AB28:AC28"/>
    <mergeCell ref="AH28:AI28"/>
    <mergeCell ref="A27:C27"/>
    <mergeCell ref="D27:R27"/>
    <mergeCell ref="Z27:AA27"/>
    <mergeCell ref="AB27:AC27"/>
    <mergeCell ref="AD27:AE27"/>
    <mergeCell ref="AP32:AQ32"/>
    <mergeCell ref="AH31:AI31"/>
    <mergeCell ref="AJ31:AK31"/>
    <mergeCell ref="AP31:AQ31"/>
    <mergeCell ref="A29:C29"/>
    <mergeCell ref="D29:R29"/>
    <mergeCell ref="Z29:AA29"/>
    <mergeCell ref="AB29:AC29"/>
    <mergeCell ref="AD29:AE29"/>
    <mergeCell ref="D30:R30"/>
    <mergeCell ref="A31:C31"/>
    <mergeCell ref="D31:R31"/>
    <mergeCell ref="Z31:AA31"/>
    <mergeCell ref="AB31:AC31"/>
    <mergeCell ref="AH30:AI30"/>
    <mergeCell ref="AH32:AI32"/>
    <mergeCell ref="Z30:AA30"/>
    <mergeCell ref="AB30:AC30"/>
    <mergeCell ref="AD30:AE30"/>
    <mergeCell ref="A30:C30"/>
    <mergeCell ref="A33:C33"/>
    <mergeCell ref="D33:R33"/>
    <mergeCell ref="Z33:AA33"/>
    <mergeCell ref="AB33:AC33"/>
    <mergeCell ref="AD33:AE33"/>
    <mergeCell ref="A32:C32"/>
    <mergeCell ref="D32:R32"/>
    <mergeCell ref="Z32:AA32"/>
    <mergeCell ref="AB32:AC32"/>
    <mergeCell ref="AD32:AE32"/>
    <mergeCell ref="A34:C34"/>
    <mergeCell ref="D34:R34"/>
    <mergeCell ref="Z34:AA34"/>
    <mergeCell ref="AB34:AC34"/>
    <mergeCell ref="AD34:AE34"/>
    <mergeCell ref="AJ37:AK37"/>
    <mergeCell ref="AJ36:AK36"/>
    <mergeCell ref="AH36:AI36"/>
    <mergeCell ref="AH34:AI34"/>
    <mergeCell ref="AH35:AI35"/>
    <mergeCell ref="AJ35:AK35"/>
    <mergeCell ref="AJ34:AK34"/>
    <mergeCell ref="AH37:AI37"/>
    <mergeCell ref="A35:C35"/>
    <mergeCell ref="D35:R35"/>
    <mergeCell ref="Z35:AA35"/>
    <mergeCell ref="AB35:AC35"/>
    <mergeCell ref="AD35:AE35"/>
    <mergeCell ref="A36:C36"/>
    <mergeCell ref="D36:R36"/>
    <mergeCell ref="Z36:AA36"/>
    <mergeCell ref="AB36:AC36"/>
    <mergeCell ref="AD36:AE36"/>
    <mergeCell ref="A37:C37"/>
    <mergeCell ref="D37:R37"/>
    <mergeCell ref="Z37:AA37"/>
    <mergeCell ref="AB37:AC37"/>
    <mergeCell ref="AD37:AE37"/>
    <mergeCell ref="A38:C38"/>
    <mergeCell ref="D38:R38"/>
    <mergeCell ref="Z40:AA40"/>
    <mergeCell ref="AB40:AC40"/>
    <mergeCell ref="AH40:AI40"/>
    <mergeCell ref="Z38:AA38"/>
    <mergeCell ref="Z39:AA39"/>
    <mergeCell ref="AJ43:AK43"/>
    <mergeCell ref="AD41:AE41"/>
    <mergeCell ref="AH41:AI41"/>
    <mergeCell ref="AJ41:AK41"/>
    <mergeCell ref="AH38:AI38"/>
    <mergeCell ref="AB38:AC38"/>
    <mergeCell ref="AD38:AE38"/>
    <mergeCell ref="AD40:AE40"/>
    <mergeCell ref="AH39:AI39"/>
    <mergeCell ref="AJ40:AK40"/>
    <mergeCell ref="AJ44:AK44"/>
    <mergeCell ref="Z43:AA43"/>
    <mergeCell ref="AB43:AC43"/>
    <mergeCell ref="AD43:AE43"/>
    <mergeCell ref="AN43:AO43"/>
    <mergeCell ref="AB42:AC42"/>
    <mergeCell ref="AH42:AI42"/>
    <mergeCell ref="AJ42:AK42"/>
    <mergeCell ref="AD42:AE42"/>
    <mergeCell ref="AH43:AI43"/>
    <mergeCell ref="AB47:AC47"/>
    <mergeCell ref="AD47:AE47"/>
    <mergeCell ref="AB46:AC46"/>
    <mergeCell ref="AD46:AE46"/>
    <mergeCell ref="AJ47:AK47"/>
    <mergeCell ref="AJ45:AK45"/>
    <mergeCell ref="AH46:AI46"/>
    <mergeCell ref="AD52:AE52"/>
    <mergeCell ref="AB51:AC51"/>
    <mergeCell ref="AB50:AC50"/>
    <mergeCell ref="AD49:AE49"/>
    <mergeCell ref="S48:S52"/>
    <mergeCell ref="Z48:AA48"/>
    <mergeCell ref="W51:W52"/>
    <mergeCell ref="W49:W50"/>
    <mergeCell ref="AJ50:AK50"/>
    <mergeCell ref="AD50:AE50"/>
    <mergeCell ref="Z50:AA50"/>
    <mergeCell ref="Z49:AA49"/>
    <mergeCell ref="AJ54:AK54"/>
    <mergeCell ref="AD51:AE51"/>
    <mergeCell ref="AH51:AI51"/>
    <mergeCell ref="AJ51:AK51"/>
    <mergeCell ref="AJ52:AK52"/>
    <mergeCell ref="AB52:AC52"/>
    <mergeCell ref="AH52:AI52"/>
    <mergeCell ref="Z54:AA54"/>
    <mergeCell ref="AB54:AC54"/>
    <mergeCell ref="AD54:AE54"/>
    <mergeCell ref="Z53:AA53"/>
    <mergeCell ref="D62:R62"/>
    <mergeCell ref="AD59:AE59"/>
    <mergeCell ref="Z55:AA55"/>
    <mergeCell ref="AB55:AC55"/>
    <mergeCell ref="S62:S64"/>
    <mergeCell ref="AB57:AC57"/>
    <mergeCell ref="AD58:AE58"/>
    <mergeCell ref="A58:C58"/>
    <mergeCell ref="D58:R58"/>
    <mergeCell ref="AB58:AC58"/>
    <mergeCell ref="A63:C63"/>
    <mergeCell ref="S58:S61"/>
    <mergeCell ref="Z60:AA60"/>
    <mergeCell ref="A59:C59"/>
    <mergeCell ref="X60:X61"/>
    <mergeCell ref="D63:R63"/>
    <mergeCell ref="A57:C57"/>
    <mergeCell ref="Z57:AA57"/>
    <mergeCell ref="A61:C61"/>
    <mergeCell ref="D61:R61"/>
    <mergeCell ref="A62:C62"/>
    <mergeCell ref="A60:C60"/>
    <mergeCell ref="D59:R59"/>
    <mergeCell ref="D60:R60"/>
    <mergeCell ref="Z58:AA58"/>
    <mergeCell ref="D65:R65"/>
    <mergeCell ref="Z65:AA65"/>
    <mergeCell ref="AB65:AC65"/>
    <mergeCell ref="AD65:AE65"/>
    <mergeCell ref="X66:Y66"/>
    <mergeCell ref="AP64:AQ64"/>
    <mergeCell ref="AN64:AO64"/>
    <mergeCell ref="AH66:AI66"/>
    <mergeCell ref="AP66:AQ66"/>
    <mergeCell ref="AH64:AI64"/>
    <mergeCell ref="A66:C66"/>
    <mergeCell ref="D66:R66"/>
    <mergeCell ref="T66:U66"/>
    <mergeCell ref="Z66:AA66"/>
    <mergeCell ref="AB66:AC66"/>
    <mergeCell ref="AD66:AE66"/>
    <mergeCell ref="A65:C65"/>
    <mergeCell ref="A68:C68"/>
    <mergeCell ref="D68:Y68"/>
    <mergeCell ref="Z68:AG68"/>
    <mergeCell ref="AP68:AQ68"/>
    <mergeCell ref="V66:W66"/>
    <mergeCell ref="AD67:AE67"/>
    <mergeCell ref="AF66:AG66"/>
    <mergeCell ref="AJ66:AK66"/>
    <mergeCell ref="AN66:AO66"/>
    <mergeCell ref="AP67:AQ67"/>
    <mergeCell ref="AN65:AO65"/>
    <mergeCell ref="AP65:AQ65"/>
    <mergeCell ref="AJ65:AK65"/>
    <mergeCell ref="AJ67:AK67"/>
    <mergeCell ref="AN67:AO67"/>
    <mergeCell ref="A70:Y70"/>
    <mergeCell ref="Z70:AG70"/>
    <mergeCell ref="AH70:AI70"/>
    <mergeCell ref="AJ70:AK70"/>
    <mergeCell ref="A67:C67"/>
    <mergeCell ref="D67:Y67"/>
    <mergeCell ref="Z67:AA67"/>
    <mergeCell ref="AB67:AC67"/>
    <mergeCell ref="A69:Y69"/>
    <mergeCell ref="Z69:AG69"/>
    <mergeCell ref="AH73:AI73"/>
    <mergeCell ref="A72:Y72"/>
    <mergeCell ref="Z72:AG72"/>
    <mergeCell ref="AH72:AI72"/>
    <mergeCell ref="Z74:AG74"/>
    <mergeCell ref="AP70:AQ70"/>
    <mergeCell ref="A71:Y71"/>
    <mergeCell ref="Z71:AG71"/>
    <mergeCell ref="AH71:AI71"/>
    <mergeCell ref="AJ71:AK71"/>
    <mergeCell ref="AH75:AI75"/>
    <mergeCell ref="AJ75:AK75"/>
    <mergeCell ref="AJ74:AK74"/>
    <mergeCell ref="U77:AP77"/>
    <mergeCell ref="A75:Y75"/>
    <mergeCell ref="Z75:AG75"/>
    <mergeCell ref="AP75:AQ75"/>
    <mergeCell ref="AN75:AO75"/>
    <mergeCell ref="AP74:AQ74"/>
    <mergeCell ref="A74:Y74"/>
    <mergeCell ref="Y78:Z78"/>
    <mergeCell ref="AA78:AN78"/>
    <mergeCell ref="Y79:Z79"/>
    <mergeCell ref="Y89:Z89"/>
    <mergeCell ref="AA89:AN89"/>
    <mergeCell ref="Y90:Z90"/>
    <mergeCell ref="AA90:AN90"/>
    <mergeCell ref="AA79:AN79"/>
    <mergeCell ref="Y80:Z80"/>
    <mergeCell ref="AA80:AN80"/>
    <mergeCell ref="Y94:Z94"/>
    <mergeCell ref="AA94:AN94"/>
    <mergeCell ref="Y91:Z91"/>
    <mergeCell ref="AA91:AN91"/>
    <mergeCell ref="Y92:Z92"/>
    <mergeCell ref="AA92:AN92"/>
    <mergeCell ref="Y93:Z93"/>
    <mergeCell ref="AA93:AN93"/>
    <mergeCell ref="Y95:Z95"/>
    <mergeCell ref="AA95:AN95"/>
    <mergeCell ref="Y98:Z98"/>
    <mergeCell ref="AA98:AN98"/>
    <mergeCell ref="Y96:Z96"/>
    <mergeCell ref="AA96:AN96"/>
    <mergeCell ref="C97:R97"/>
    <mergeCell ref="Y97:Z97"/>
    <mergeCell ref="AA97:AN97"/>
    <mergeCell ref="Y99:Z99"/>
    <mergeCell ref="AA99:AN99"/>
    <mergeCell ref="C100:R100"/>
    <mergeCell ref="Y100:Z100"/>
    <mergeCell ref="AA100:AN100"/>
    <mergeCell ref="C101:R101"/>
    <mergeCell ref="Y101:Z101"/>
    <mergeCell ref="AA101:AN101"/>
    <mergeCell ref="C102:R102"/>
    <mergeCell ref="Y102:Z102"/>
    <mergeCell ref="AA102:AN102"/>
    <mergeCell ref="R103:AD103"/>
    <mergeCell ref="AP23:AQ23"/>
    <mergeCell ref="Z51:AA51"/>
    <mergeCell ref="A47:C47"/>
    <mergeCell ref="D47:R47"/>
    <mergeCell ref="Z47:AA47"/>
    <mergeCell ref="A52:C52"/>
    <mergeCell ref="D52:R52"/>
    <mergeCell ref="D50:R50"/>
    <mergeCell ref="Z52:AA52"/>
    <mergeCell ref="Z45:AA45"/>
    <mergeCell ref="AB45:AC45"/>
    <mergeCell ref="AD45:AE45"/>
    <mergeCell ref="AB39:AC39"/>
    <mergeCell ref="AD39:AE39"/>
    <mergeCell ref="AD44:AE44"/>
    <mergeCell ref="Z44:AA44"/>
    <mergeCell ref="Z41:AA41"/>
    <mergeCell ref="AB41:AC41"/>
    <mergeCell ref="Z42:AA42"/>
    <mergeCell ref="Z46:AA46"/>
    <mergeCell ref="AB44:AC44"/>
    <mergeCell ref="A39:C39"/>
    <mergeCell ref="A46:C46"/>
    <mergeCell ref="D46:R46"/>
    <mergeCell ref="D39:R39"/>
    <mergeCell ref="A44:C44"/>
    <mergeCell ref="D44:R44"/>
    <mergeCell ref="A42:C42"/>
    <mergeCell ref="D42:R42"/>
    <mergeCell ref="A51:C51"/>
    <mergeCell ref="D51:R51"/>
    <mergeCell ref="D48:R48"/>
    <mergeCell ref="A49:C49"/>
    <mergeCell ref="D49:R49"/>
    <mergeCell ref="A48:C48"/>
    <mergeCell ref="A50:C50"/>
    <mergeCell ref="A45:C45"/>
    <mergeCell ref="D45:R45"/>
    <mergeCell ref="A43:C43"/>
    <mergeCell ref="D43:R43"/>
    <mergeCell ref="A40:C40"/>
    <mergeCell ref="D40:R40"/>
    <mergeCell ref="A41:C41"/>
    <mergeCell ref="D41:R41"/>
    <mergeCell ref="B13:E13"/>
    <mergeCell ref="F13:M13"/>
    <mergeCell ref="N13:Q13"/>
    <mergeCell ref="B14:E14"/>
    <mergeCell ref="F14:M14"/>
    <mergeCell ref="N14:Q14"/>
    <mergeCell ref="AJ48:AK48"/>
    <mergeCell ref="AH45:AI45"/>
    <mergeCell ref="AN45:AO45"/>
    <mergeCell ref="AP44:AQ44"/>
    <mergeCell ref="AJ49:AK49"/>
    <mergeCell ref="AH49:AI49"/>
    <mergeCell ref="AH47:AI47"/>
    <mergeCell ref="AN47:AO47"/>
    <mergeCell ref="AP47:AQ47"/>
    <mergeCell ref="AJ46:AK46"/>
    <mergeCell ref="AH53:AI53"/>
    <mergeCell ref="AJ53:AK53"/>
    <mergeCell ref="AJ38:AK38"/>
    <mergeCell ref="AJ39:AK39"/>
    <mergeCell ref="AP41:AQ41"/>
    <mergeCell ref="AN41:AO41"/>
    <mergeCell ref="AH44:AI44"/>
    <mergeCell ref="AN44:AO44"/>
    <mergeCell ref="AN40:AO40"/>
    <mergeCell ref="AN50:AO50"/>
    <mergeCell ref="AP55:AQ55"/>
    <mergeCell ref="AN55:AO55"/>
    <mergeCell ref="AJ59:AK59"/>
    <mergeCell ref="AH57:AI57"/>
    <mergeCell ref="AJ57:AK57"/>
    <mergeCell ref="AP58:AQ58"/>
    <mergeCell ref="AP62:AQ62"/>
    <mergeCell ref="AP57:AQ57"/>
    <mergeCell ref="AN57:AO57"/>
    <mergeCell ref="AP59:AQ59"/>
    <mergeCell ref="AN59:AO59"/>
    <mergeCell ref="AN58:AO58"/>
    <mergeCell ref="AN62:AO62"/>
    <mergeCell ref="AP61:AQ61"/>
    <mergeCell ref="AD55:AE55"/>
    <mergeCell ref="AH48:AI48"/>
    <mergeCell ref="AJ55:AK55"/>
    <mergeCell ref="AP56:AQ56"/>
    <mergeCell ref="AN52:AO52"/>
    <mergeCell ref="AN54:AO54"/>
    <mergeCell ref="AP52:AQ52"/>
    <mergeCell ref="AN48:AO48"/>
    <mergeCell ref="AN51:AO51"/>
    <mergeCell ref="AN53:AO53"/>
    <mergeCell ref="AB53:AC53"/>
    <mergeCell ref="AD53:AE53"/>
    <mergeCell ref="AH50:AI50"/>
    <mergeCell ref="AB48:AC48"/>
    <mergeCell ref="AD48:AE48"/>
    <mergeCell ref="AB56:AC56"/>
    <mergeCell ref="AD56:AE56"/>
    <mergeCell ref="AH55:AI55"/>
    <mergeCell ref="AH54:AI54"/>
    <mergeCell ref="AB49:AC49"/>
    <mergeCell ref="A56:C56"/>
    <mergeCell ref="D56:R56"/>
    <mergeCell ref="S53:S57"/>
    <mergeCell ref="D55:R55"/>
    <mergeCell ref="D57:R57"/>
    <mergeCell ref="A53:C53"/>
    <mergeCell ref="D53:R53"/>
    <mergeCell ref="A55:C55"/>
    <mergeCell ref="A54:C54"/>
    <mergeCell ref="D54:R54"/>
    <mergeCell ref="Z56:AA56"/>
    <mergeCell ref="AB64:AC64"/>
    <mergeCell ref="AD64:AE64"/>
    <mergeCell ref="D64:R64"/>
    <mergeCell ref="Z62:AA62"/>
    <mergeCell ref="AB59:AC59"/>
    <mergeCell ref="AB61:AC61"/>
    <mergeCell ref="AD61:AE61"/>
    <mergeCell ref="Z61:AA61"/>
    <mergeCell ref="AD57:AE57"/>
    <mergeCell ref="A64:C64"/>
    <mergeCell ref="AN74:AO74"/>
    <mergeCell ref="AJ63:AK63"/>
    <mergeCell ref="AH61:AI61"/>
    <mergeCell ref="AJ61:AK61"/>
    <mergeCell ref="AN63:AO63"/>
    <mergeCell ref="Z64:AA64"/>
    <mergeCell ref="AN61:AO61"/>
    <mergeCell ref="A73:Y73"/>
    <mergeCell ref="Z73:AG73"/>
    <mergeCell ref="AB60:AC60"/>
    <mergeCell ref="AD60:AE60"/>
    <mergeCell ref="AH60:AI60"/>
    <mergeCell ref="AJ60:AK60"/>
    <mergeCell ref="Z63:AA63"/>
    <mergeCell ref="AH58:AI58"/>
    <mergeCell ref="AJ58:AK58"/>
    <mergeCell ref="AH59:AI59"/>
    <mergeCell ref="Z59:AA59"/>
    <mergeCell ref="AJ72:AK72"/>
    <mergeCell ref="AJ62:AK62"/>
    <mergeCell ref="AH62:AI62"/>
    <mergeCell ref="AJ64:AK64"/>
    <mergeCell ref="AD63:AE63"/>
    <mergeCell ref="AD62:AE62"/>
    <mergeCell ref="AH69:AI69"/>
    <mergeCell ref="AJ69:AK69"/>
    <mergeCell ref="AH65:AI65"/>
    <mergeCell ref="AH67:AI67"/>
    <mergeCell ref="AP71:AQ71"/>
    <mergeCell ref="AN70:AO70"/>
    <mergeCell ref="AB63:AC63"/>
    <mergeCell ref="AB62:AC62"/>
    <mergeCell ref="AH74:AI74"/>
    <mergeCell ref="AN56:AO56"/>
    <mergeCell ref="AH56:AI56"/>
    <mergeCell ref="AJ56:AK56"/>
    <mergeCell ref="AN60:AO60"/>
    <mergeCell ref="AJ73:AK73"/>
    <mergeCell ref="AP53:AQ53"/>
    <mergeCell ref="AP51:AQ51"/>
    <mergeCell ref="AP50:AQ50"/>
    <mergeCell ref="AP73:AQ73"/>
    <mergeCell ref="AN73:AO73"/>
    <mergeCell ref="AP69:AQ69"/>
    <mergeCell ref="AN69:AO69"/>
    <mergeCell ref="AN72:AO72"/>
    <mergeCell ref="AP72:AQ72"/>
    <mergeCell ref="AN71:AO71"/>
    <mergeCell ref="AP36:AQ36"/>
    <mergeCell ref="AN36:AO36"/>
    <mergeCell ref="AP39:AQ39"/>
    <mergeCell ref="AH63:AI63"/>
    <mergeCell ref="AP63:AQ63"/>
    <mergeCell ref="AN49:AO49"/>
    <mergeCell ref="AP60:AQ60"/>
    <mergeCell ref="AP54:AQ54"/>
    <mergeCell ref="AP46:AQ46"/>
    <mergeCell ref="AN46:AO46"/>
    <mergeCell ref="AP38:AQ38"/>
    <mergeCell ref="AN38:AO38"/>
    <mergeCell ref="AP37:AQ37"/>
    <mergeCell ref="AP48:AQ48"/>
    <mergeCell ref="AN37:AO37"/>
    <mergeCell ref="AP40:AQ40"/>
    <mergeCell ref="AN42:AO42"/>
    <mergeCell ref="AP43:AQ43"/>
    <mergeCell ref="AB14:AE14"/>
    <mergeCell ref="AJ13:AM13"/>
    <mergeCell ref="AP49:AQ49"/>
    <mergeCell ref="AP45:AQ45"/>
    <mergeCell ref="AP42:AQ42"/>
    <mergeCell ref="AP35:AQ35"/>
    <mergeCell ref="AN35:AO35"/>
    <mergeCell ref="AP22:AQ22"/>
    <mergeCell ref="AJ14:AM14"/>
    <mergeCell ref="AN39:AO39"/>
    <mergeCell ref="R12:U12"/>
    <mergeCell ref="V13:X13"/>
    <mergeCell ref="Y14:AA14"/>
    <mergeCell ref="AP33:AQ33"/>
    <mergeCell ref="AP34:AQ34"/>
    <mergeCell ref="AN33:AO33"/>
    <mergeCell ref="AN30:AO30"/>
    <mergeCell ref="AP30:AQ30"/>
    <mergeCell ref="AD31:AE31"/>
    <mergeCell ref="AN31:AO31"/>
    <mergeCell ref="Y13:AA13"/>
    <mergeCell ref="AF14:AI14"/>
    <mergeCell ref="R14:U14"/>
    <mergeCell ref="AF13:AI13"/>
    <mergeCell ref="D22:R22"/>
    <mergeCell ref="Z22:AA22"/>
    <mergeCell ref="AB22:AC22"/>
    <mergeCell ref="AD22:AE22"/>
    <mergeCell ref="AD20:AG20"/>
    <mergeCell ref="AB13:AE13"/>
    <mergeCell ref="AN25:AO25"/>
    <mergeCell ref="AP24:AQ24"/>
    <mergeCell ref="AN24:AO24"/>
    <mergeCell ref="AJ25:AK25"/>
    <mergeCell ref="AP28:AQ28"/>
    <mergeCell ref="AN28:AO28"/>
    <mergeCell ref="AN27:AO27"/>
    <mergeCell ref="AP26:AQ26"/>
    <mergeCell ref="AH20:AK20"/>
    <mergeCell ref="A28:C28"/>
    <mergeCell ref="AH25:AI25"/>
    <mergeCell ref="D28:R28"/>
    <mergeCell ref="AB23:AC23"/>
    <mergeCell ref="A25:C25"/>
    <mergeCell ref="D25:R25"/>
    <mergeCell ref="Z25:AA25"/>
    <mergeCell ref="AD28:AE28"/>
    <mergeCell ref="Z28:AA28"/>
    <mergeCell ref="AP21:AQ21"/>
    <mergeCell ref="AJ30:AK30"/>
    <mergeCell ref="AN26:AO26"/>
    <mergeCell ref="AH26:AI26"/>
    <mergeCell ref="AD21:AE21"/>
    <mergeCell ref="AD24:AE24"/>
    <mergeCell ref="AN22:AO22"/>
    <mergeCell ref="AH21:AI21"/>
    <mergeCell ref="AJ21:AK21"/>
    <mergeCell ref="AP25:AQ25"/>
    <mergeCell ref="AN34:AO34"/>
    <mergeCell ref="AN32:AO32"/>
    <mergeCell ref="AH23:AI23"/>
    <mergeCell ref="AH24:AI24"/>
    <mergeCell ref="AJ26:AK26"/>
    <mergeCell ref="AH33:AI33"/>
    <mergeCell ref="AJ33:AK33"/>
    <mergeCell ref="AN23:AO23"/>
    <mergeCell ref="AJ32:AK32"/>
    <mergeCell ref="AJ28:AK28"/>
  </mergeCells>
  <printOptions/>
  <pageMargins left="0" right="0" top="0.1968503937007874" bottom="0.1968503937007874" header="0.5118110236220472" footer="0.5118110236220472"/>
  <pageSetup fitToWidth="0" fitToHeight="1" horizontalDpi="600" verticalDpi="600" orientation="landscape" paperSize="9" scale="25" r:id="rId4"/>
  <rowBreaks count="1" manualBreakCount="1">
    <brk id="30" max="255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ППУ №3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Пользователь</cp:lastModifiedBy>
  <cp:lastPrinted>2022-04-04T04:58:10Z</cp:lastPrinted>
  <dcterms:created xsi:type="dcterms:W3CDTF">2004-02-03T10:50:45Z</dcterms:created>
  <dcterms:modified xsi:type="dcterms:W3CDTF">2023-01-16T10:45:32Z</dcterms:modified>
  <cp:category/>
  <cp:version/>
  <cp:contentType/>
  <cp:contentStatus/>
</cp:coreProperties>
</file>