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СД 9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KB2</author>
  </authors>
  <commentList>
    <comment ref="AB47" authorId="0">
      <text>
        <r>
          <rPr>
            <b/>
            <sz val="9"/>
            <rFont val="Tahoma"/>
            <family val="2"/>
          </rPr>
          <t>KB2:</t>
        </r>
        <r>
          <rPr>
            <sz val="9"/>
            <rFont val="Tahoma"/>
            <family val="2"/>
          </rPr>
          <t xml:space="preserve">
должно быть:
666+284=950</t>
        </r>
      </text>
    </comment>
    <comment ref="AF47" authorId="0">
      <text>
        <r>
          <rPr>
            <b/>
            <sz val="9"/>
            <rFont val="Tahoma"/>
            <family val="2"/>
          </rPr>
          <t>KB2:</t>
        </r>
        <r>
          <rPr>
            <sz val="9"/>
            <rFont val="Tahoma"/>
            <family val="2"/>
          </rPr>
          <t xml:space="preserve">
633</t>
        </r>
      </text>
    </comment>
    <comment ref="AB55" authorId="0">
      <text>
        <r>
          <rPr>
            <b/>
            <sz val="9"/>
            <rFont val="Tahoma"/>
            <family val="2"/>
          </rPr>
          <t>KB2:</t>
        </r>
        <r>
          <rPr>
            <sz val="9"/>
            <rFont val="Tahoma"/>
            <family val="2"/>
          </rPr>
          <t xml:space="preserve">
237</t>
        </r>
      </text>
    </comment>
    <comment ref="AF55" authorId="0">
      <text>
        <r>
          <rPr>
            <b/>
            <sz val="9"/>
            <rFont val="Tahoma"/>
            <family val="2"/>
          </rPr>
          <t>KB2:</t>
        </r>
        <r>
          <rPr>
            <sz val="9"/>
            <rFont val="Tahoma"/>
            <family val="2"/>
          </rPr>
          <t xml:space="preserve">
157</t>
        </r>
      </text>
    </comment>
    <comment ref="AB59" authorId="0">
      <text>
        <r>
          <rPr>
            <b/>
            <sz val="9"/>
            <rFont val="Tahoma"/>
            <family val="2"/>
          </rPr>
          <t>KB2:</t>
        </r>
        <r>
          <rPr>
            <sz val="9"/>
            <rFont val="Tahoma"/>
            <family val="2"/>
          </rPr>
          <t xml:space="preserve">
3511</t>
        </r>
      </text>
    </comment>
    <comment ref="AB60" authorId="0">
      <text>
        <r>
          <rPr>
            <b/>
            <sz val="9"/>
            <rFont val="Tahoma"/>
            <family val="2"/>
          </rPr>
          <t>KB2:</t>
        </r>
        <r>
          <rPr>
            <sz val="9"/>
            <rFont val="Tahoma"/>
            <family val="2"/>
          </rPr>
          <t xml:space="preserve">
1292</t>
        </r>
      </text>
    </comment>
    <comment ref="AF59" authorId="0">
      <text>
        <r>
          <rPr>
            <b/>
            <sz val="9"/>
            <rFont val="Tahoma"/>
            <family val="2"/>
          </rPr>
          <t>KB2:</t>
        </r>
        <r>
          <rPr>
            <sz val="9"/>
            <rFont val="Tahoma"/>
            <family val="2"/>
          </rPr>
          <t xml:space="preserve">
2342</t>
        </r>
      </text>
    </comment>
    <comment ref="AF60" authorId="0">
      <text>
        <r>
          <rPr>
            <b/>
            <sz val="9"/>
            <rFont val="Tahoma"/>
            <family val="2"/>
          </rPr>
          <t>KB2:</t>
        </r>
        <r>
          <rPr>
            <sz val="9"/>
            <rFont val="Tahoma"/>
            <family val="2"/>
          </rPr>
          <t xml:space="preserve">
862</t>
        </r>
      </text>
    </comment>
    <comment ref="AB75" authorId="0">
      <text>
        <r>
          <rPr>
            <b/>
            <sz val="9"/>
            <rFont val="Tahoma"/>
            <family val="2"/>
          </rPr>
          <t>KB2:</t>
        </r>
        <r>
          <rPr>
            <sz val="9"/>
            <rFont val="Tahoma"/>
            <family val="2"/>
          </rPr>
          <t xml:space="preserve">
2219</t>
        </r>
      </text>
    </comment>
    <comment ref="AF75" authorId="0">
      <text>
        <r>
          <rPr>
            <b/>
            <sz val="9"/>
            <rFont val="Tahoma"/>
            <family val="2"/>
          </rPr>
          <t>KB2:</t>
        </r>
        <r>
          <rPr>
            <sz val="9"/>
            <rFont val="Tahoma"/>
            <family val="2"/>
          </rPr>
          <t xml:space="preserve">
1480</t>
        </r>
      </text>
    </comment>
  </commentList>
</comments>
</file>

<file path=xl/sharedStrings.xml><?xml version="1.0" encoding="utf-8"?>
<sst xmlns="http://schemas.openxmlformats.org/spreadsheetml/2006/main" count="373" uniqueCount="302">
  <si>
    <t>Каникулы</t>
  </si>
  <si>
    <t>УЧЕБНЫЙ ПЛАН</t>
  </si>
  <si>
    <t>Утверждаю</t>
  </si>
  <si>
    <t>"</t>
  </si>
  <si>
    <t>специальность</t>
  </si>
  <si>
    <t>квалификация</t>
  </si>
  <si>
    <t>Индекс</t>
  </si>
  <si>
    <t>Экзаменов</t>
  </si>
  <si>
    <t>Зачетов</t>
  </si>
  <si>
    <t>в том числе</t>
  </si>
  <si>
    <t>Всего</t>
  </si>
  <si>
    <t>2 курс</t>
  </si>
  <si>
    <t>3 курс</t>
  </si>
  <si>
    <t>Иностранный язык</t>
  </si>
  <si>
    <t>Математика</t>
  </si>
  <si>
    <t>Физическая культура</t>
  </si>
  <si>
    <t>Основы философии</t>
  </si>
  <si>
    <t>ОГСЭ.00</t>
  </si>
  <si>
    <t>ЕН.00</t>
  </si>
  <si>
    <t>Общепрофессиональные дисциплины</t>
  </si>
  <si>
    <t>ЕН.01</t>
  </si>
  <si>
    <t>ЕН.02</t>
  </si>
  <si>
    <t>Безопасность жизнедеятельности</t>
  </si>
  <si>
    <t>№ п/п</t>
  </si>
  <si>
    <t xml:space="preserve">   </t>
  </si>
  <si>
    <t>образования</t>
  </si>
  <si>
    <t>ОГСЭ.01</t>
  </si>
  <si>
    <t>ОГСЭ.02</t>
  </si>
  <si>
    <t>ОГСЭ.03</t>
  </si>
  <si>
    <t>ОГСЭ.04</t>
  </si>
  <si>
    <t>ОГСЭ.05</t>
  </si>
  <si>
    <t>Правовое обеспечение профессиональной деятельности</t>
  </si>
  <si>
    <t xml:space="preserve">                                                           Итого :</t>
  </si>
  <si>
    <t xml:space="preserve">Наименование </t>
  </si>
  <si>
    <t>Кабинеты</t>
  </si>
  <si>
    <t>Иностранного языка</t>
  </si>
  <si>
    <t>Спортивный комплекс</t>
  </si>
  <si>
    <r>
      <t xml:space="preserve">Форма обучения  </t>
    </r>
    <r>
      <rPr>
        <b/>
        <sz val="8"/>
        <rFont val="Arial Cyr"/>
        <family val="2"/>
      </rPr>
      <t xml:space="preserve">               очная</t>
    </r>
  </si>
  <si>
    <t>Общий гуманитарный и социально-экономический цикл</t>
  </si>
  <si>
    <t xml:space="preserve">История </t>
  </si>
  <si>
    <t>Математический и общий естественнонаучный цикл</t>
  </si>
  <si>
    <t>Профессиональный цикл</t>
  </si>
  <si>
    <t>П.ОО</t>
  </si>
  <si>
    <t>ОП.00</t>
  </si>
  <si>
    <t>ПМ.00</t>
  </si>
  <si>
    <t>Профессиональные модули</t>
  </si>
  <si>
    <t>ПМ.01</t>
  </si>
  <si>
    <t>МДК.01.01</t>
  </si>
  <si>
    <t>МДК.01.02</t>
  </si>
  <si>
    <t>ПМ.02</t>
  </si>
  <si>
    <t>МДК.02.01</t>
  </si>
  <si>
    <t>МДК.03.01</t>
  </si>
  <si>
    <t>ОП.01</t>
  </si>
  <si>
    <t>ОП.02</t>
  </si>
  <si>
    <t>ОП.03</t>
  </si>
  <si>
    <t>ОП.04</t>
  </si>
  <si>
    <t>ОП.05</t>
  </si>
  <si>
    <t>ОП.06</t>
  </si>
  <si>
    <t>1 курс</t>
  </si>
  <si>
    <t>Учебная практика</t>
  </si>
  <si>
    <t>Актовый зал</t>
  </si>
  <si>
    <t>ГИА</t>
  </si>
  <si>
    <t>Безопасности жизнедеятельности</t>
  </si>
  <si>
    <t>Учебная нагрузка обучающихся (час.)</t>
  </si>
  <si>
    <t>Обязат. аудиторная, ч</t>
  </si>
  <si>
    <t>Формы промежуточной аттестации</t>
  </si>
  <si>
    <t>Наименование  циклов, дисциплин, професиональных модулей, МДК, практик</t>
  </si>
  <si>
    <t>Максимальная</t>
  </si>
  <si>
    <t>Самостоятельная работа</t>
  </si>
  <si>
    <t>Производственная практика</t>
  </si>
  <si>
    <t>Промежуточная аттестация</t>
  </si>
  <si>
    <t>курс. работ (проектов )</t>
  </si>
  <si>
    <t>программа</t>
  </si>
  <si>
    <t>Учебной практики</t>
  </si>
  <si>
    <t>Производственной практики</t>
  </si>
  <si>
    <t>Дифференцированных зачетов</t>
  </si>
  <si>
    <t>4 нед.</t>
  </si>
  <si>
    <t>МДК.03.02</t>
  </si>
  <si>
    <t>ОГСЭ.06</t>
  </si>
  <si>
    <t>ЕН.03</t>
  </si>
  <si>
    <t>ОП.07</t>
  </si>
  <si>
    <t>ОП.08</t>
  </si>
  <si>
    <t>ОП.09</t>
  </si>
  <si>
    <t>МДК.01.03</t>
  </si>
  <si>
    <t>ПДП</t>
  </si>
  <si>
    <t>6 нед.</t>
  </si>
  <si>
    <t>1. Программа углубленной подготовки</t>
  </si>
  <si>
    <t xml:space="preserve">Преддипломная практика </t>
  </si>
  <si>
    <t>Курсы</t>
  </si>
  <si>
    <t>Обучение по дисциплинам и междисциплинарным курсам</t>
  </si>
  <si>
    <t>по профилю специальности СПО</t>
  </si>
  <si>
    <t>Всего                       (по курсам)</t>
  </si>
  <si>
    <t>I курс</t>
  </si>
  <si>
    <t>II курс</t>
  </si>
  <si>
    <t>III курс</t>
  </si>
  <si>
    <t>Распределение обязат. учебной нагрузки (включая обязательную аудиторную нагрузку и все виды практики в составе профессиональных модулей) по курсам и семестрам</t>
  </si>
  <si>
    <t xml:space="preserve">  1. Сводные данные по бюджету (в неделях) учебного плана</t>
  </si>
  <si>
    <t>4. Пояснительная записка</t>
  </si>
  <si>
    <t>3. Перечень лабораторий, кабинетов и мастерских для подготовки специалистов СПО</t>
  </si>
  <si>
    <t>Дисциплин и МДК</t>
  </si>
  <si>
    <t xml:space="preserve">1.1 Выпускная квалификационная работа </t>
  </si>
  <si>
    <t>1 сем.</t>
  </si>
  <si>
    <t>2 сем.</t>
  </si>
  <si>
    <t>3 сем.</t>
  </si>
  <si>
    <t>4 сем.</t>
  </si>
  <si>
    <t>5 сем.</t>
  </si>
  <si>
    <t>6 сем.</t>
  </si>
  <si>
    <t>ДЗ</t>
  </si>
  <si>
    <t>З</t>
  </si>
  <si>
    <t>Э</t>
  </si>
  <si>
    <t>Экзамен квалификационный</t>
  </si>
  <si>
    <t>ЭК</t>
  </si>
  <si>
    <t>Библиотека, читальный зал с выходом в сеть Интернет</t>
  </si>
  <si>
    <t xml:space="preserve">                                                        Итого :</t>
  </si>
  <si>
    <t>ПП.02.01</t>
  </si>
  <si>
    <t>Анатомии, физиологии  и гигиены</t>
  </si>
  <si>
    <t>МДК.02.02</t>
  </si>
  <si>
    <t>ОГСЭ.07</t>
  </si>
  <si>
    <t>ПМ.03</t>
  </si>
  <si>
    <t>Государственная итоговая аттестация</t>
  </si>
  <si>
    <t>базовой подготовки</t>
  </si>
  <si>
    <t>Основы латинского языка с медицинской терминологией</t>
  </si>
  <si>
    <t>Анатомия и физиология человека</t>
  </si>
  <si>
    <t>Основы патологии</t>
  </si>
  <si>
    <t>Генетика человека с основами медицинской генетики</t>
  </si>
  <si>
    <t>Гигиена и экология человека</t>
  </si>
  <si>
    <t>Основы микробиологии и иммунологии</t>
  </si>
  <si>
    <t>Фармакология</t>
  </si>
  <si>
    <t>ОП.10</t>
  </si>
  <si>
    <t>Общественное здоровье и здравоохранение</t>
  </si>
  <si>
    <t>ОП.11</t>
  </si>
  <si>
    <t>ОП.12</t>
  </si>
  <si>
    <t>ОП.13</t>
  </si>
  <si>
    <t>ОП.14</t>
  </si>
  <si>
    <t>Медицина катастроф</t>
  </si>
  <si>
    <t>Клиническая фармакология</t>
  </si>
  <si>
    <t>ПМ.04</t>
  </si>
  <si>
    <t>МДК.04.01</t>
  </si>
  <si>
    <t>МДК.04.02</t>
  </si>
  <si>
    <t>Выполнение работ по профессии 24232 Младшая медицинская сестра по уходу за больными</t>
  </si>
  <si>
    <t>Теория и практика сестринского дела</t>
  </si>
  <si>
    <t>Безопасная среда для пациента и персонала</t>
  </si>
  <si>
    <t>Технология оказания медицинских услуг</t>
  </si>
  <si>
    <t>УП. 03.</t>
  </si>
  <si>
    <t>К.ДЗ</t>
  </si>
  <si>
    <t>К.Э</t>
  </si>
  <si>
    <t>Психология общения</t>
  </si>
  <si>
    <t>IV курс</t>
  </si>
  <si>
    <t>Информатика</t>
  </si>
  <si>
    <t>4 курс</t>
  </si>
  <si>
    <t>7 сем.</t>
  </si>
  <si>
    <t>8 сем.</t>
  </si>
  <si>
    <t>преддипломная практика</t>
  </si>
  <si>
    <t>лаб.  и практические занятия</t>
  </si>
  <si>
    <t>Языковая грамотность и культура речи</t>
  </si>
  <si>
    <t>программа подготовки специалистов среднего звена</t>
  </si>
  <si>
    <t>2. План учебного процесса (программа подготовки специалистов среднего звена)</t>
  </si>
  <si>
    <t>Основы организации учебной деятельности</t>
  </si>
  <si>
    <t>1З</t>
  </si>
  <si>
    <t>1З/1ДЗ</t>
  </si>
  <si>
    <t>1ДЗ</t>
  </si>
  <si>
    <t>1Э</t>
  </si>
  <si>
    <t>1ДЗ/1Э</t>
  </si>
  <si>
    <t>Основы безопасности жизнедеятельности</t>
  </si>
  <si>
    <t>Физика</t>
  </si>
  <si>
    <t>Химия</t>
  </si>
  <si>
    <t>Биология</t>
  </si>
  <si>
    <t>1 сем     17  нед</t>
  </si>
  <si>
    <t>2 сем        22 нед</t>
  </si>
  <si>
    <t>34.02.01 "Сестринское дело"</t>
  </si>
  <si>
    <t>Медицинская сестра/медицинский брат</t>
  </si>
  <si>
    <t>Психология</t>
  </si>
  <si>
    <t>Сохранение здоровья населения нетрадиционными методами</t>
  </si>
  <si>
    <t>Проведение профилактических мероприятий</t>
  </si>
  <si>
    <t>Здоровый человек и его окружение</t>
  </si>
  <si>
    <t>Основы профилактики</t>
  </si>
  <si>
    <t>Сестринское дело в системе первичной медико-санитарной помощи</t>
  </si>
  <si>
    <t>Участие в лечебно-диагностическом и реабилитационном процессах</t>
  </si>
  <si>
    <t>Сестринский уход при различных заболеваниях и состояниях</t>
  </si>
  <si>
    <t>Основы реабилитации</t>
  </si>
  <si>
    <t>Основы реаниматологии</t>
  </si>
  <si>
    <t>УП. 02.02</t>
  </si>
  <si>
    <t>МДК.04.03</t>
  </si>
  <si>
    <t>ПП. 04.</t>
  </si>
  <si>
    <t>2ДЗ/1Э</t>
  </si>
  <si>
    <t>2ДЗ</t>
  </si>
  <si>
    <t>3ДЗ</t>
  </si>
  <si>
    <t>на базе основного общего</t>
  </si>
  <si>
    <t>2ДЗ/2Э</t>
  </si>
  <si>
    <t>Консультации на учебную группу по 100 часов в год (всего 400 часов)</t>
  </si>
  <si>
    <t>Истории и основ философии</t>
  </si>
  <si>
    <t>Информационных технологий  в профессиональной деятельности</t>
  </si>
  <si>
    <t>Основ патологии</t>
  </si>
  <si>
    <t>Основ латинского языка с медицинской терминологией</t>
  </si>
  <si>
    <t>Гигиены и экологии человека</t>
  </si>
  <si>
    <t>Фармакологии</t>
  </si>
  <si>
    <t>Основ микробиологии и иммунологии</t>
  </si>
  <si>
    <t>Генетики человека с основами медицинской генетики</t>
  </si>
  <si>
    <t>Психологии</t>
  </si>
  <si>
    <t>Общественного здоровья и здравоохранения</t>
  </si>
  <si>
    <t>Сестринского дела</t>
  </si>
  <si>
    <t>Основ профилактики</t>
  </si>
  <si>
    <t>Основ реабилитации</t>
  </si>
  <si>
    <t>Основ реаниматологии</t>
  </si>
  <si>
    <t>Экономики и управления в здравоохраненипи</t>
  </si>
  <si>
    <t xml:space="preserve">Спортивный зал </t>
  </si>
  <si>
    <t xml:space="preserve">Открытый стадион широкого профиля с элементами полосы препятствий </t>
  </si>
  <si>
    <t>Стрелковый тир (электронный)</t>
  </si>
  <si>
    <t>ОУД.00</t>
  </si>
  <si>
    <t>Общеобразовательные учебные дисциплины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</si>
  <si>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</si>
  <si>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</si>
  <si>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</si>
  <si>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</si>
  <si>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</si>
  <si>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</si>
  <si>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</si>
  <si>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</si>
  <si>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</si>
  <si>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</si>
  <si>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ОУД.12</t>
  </si>
  <si>
    <t>КЭ</t>
  </si>
  <si>
    <t>Астрономия</t>
  </si>
  <si>
    <t xml:space="preserve">Русский язык </t>
  </si>
  <si>
    <t>Литература</t>
  </si>
  <si>
    <t>Выполнение выпускной квалификационной работы  - 4 недели</t>
  </si>
  <si>
    <t>Защита выпускной квалификационной работы - 2 недели</t>
  </si>
  <si>
    <t>Сохранение здоровья детей</t>
  </si>
  <si>
    <t>Сохранение здоровья женщин и мужчин зрелого возраста</t>
  </si>
  <si>
    <t>Сохранение здоровья лиц пожилого возраста</t>
  </si>
  <si>
    <t>УП. 01.01.01</t>
  </si>
  <si>
    <t>к ДЗ</t>
  </si>
  <si>
    <t xml:space="preserve">Регистрационный номер </t>
  </si>
  <si>
    <t>№ 502 от 12.05.2014 г.</t>
  </si>
  <si>
    <t>2З</t>
  </si>
  <si>
    <t>Директор             Е.А. Колесова</t>
  </si>
  <si>
    <t>ОУД.11</t>
  </si>
  <si>
    <t>Информационные  технологии в профессиональной  деятельности</t>
  </si>
  <si>
    <t>Основы медицинской статистики</t>
  </si>
  <si>
    <t>Методы лабораторных клинических исследований</t>
  </si>
  <si>
    <t>Сестринский уход в педиатрии</t>
  </si>
  <si>
    <t>Сестринский уход в хирургии</t>
  </si>
  <si>
    <t>Сестринский уход в акушерстве и гинекологии</t>
  </si>
  <si>
    <t>Сестринский уход  при инфекционных заболеваниях</t>
  </si>
  <si>
    <t>Сестринский уход в неврологии</t>
  </si>
  <si>
    <t>Сестринский уход в офтальмологии</t>
  </si>
  <si>
    <t>Сестринский уход в дерматоневрологии</t>
  </si>
  <si>
    <t>Сестринский уход в оториноларингологии</t>
  </si>
  <si>
    <t>Оказание доврачебной медицинской помощи при неотложных экстремальных состояниях</t>
  </si>
  <si>
    <t>ГБПОУ  "ПБМК"</t>
  </si>
  <si>
    <t>Сестринский уход в терапии с курсом гериатрии</t>
  </si>
  <si>
    <t>4с/ ЭКв.</t>
  </si>
  <si>
    <t>8с/ ЭКв.</t>
  </si>
  <si>
    <t>1 З/ 1ДЗ</t>
  </si>
  <si>
    <t>3ДЗ/1Э</t>
  </si>
  <si>
    <t>8ДЗ/1Э</t>
  </si>
  <si>
    <t>1з</t>
  </si>
  <si>
    <t>5 сем            13,5+3 нед</t>
  </si>
  <si>
    <t>8 сем       10+2 нед</t>
  </si>
  <si>
    <t>1з/1ДЗ</t>
  </si>
  <si>
    <t>1з/4ДЗ/1Э</t>
  </si>
  <si>
    <t>5з/5ДЗ</t>
  </si>
  <si>
    <t>6ДЗ/1Э</t>
  </si>
  <si>
    <t>13/1ДЗ</t>
  </si>
  <si>
    <t>23/1ДЗ</t>
  </si>
  <si>
    <t>Дз</t>
  </si>
  <si>
    <t>кДЗ</t>
  </si>
  <si>
    <t>5ДЗ</t>
  </si>
  <si>
    <t>1Дз</t>
  </si>
  <si>
    <t>1Дз/1Э</t>
  </si>
  <si>
    <t>Овладение умениями проведения профилактических мероприятий</t>
  </si>
  <si>
    <t>Овладение умениями проведения сестринского ухода при различных заболеваниях исостояниях</t>
  </si>
  <si>
    <t>УП.02.01</t>
  </si>
  <si>
    <t>Приобретение практического опыта проведения сестринского ухода при различных заболеваниях и состояниях</t>
  </si>
  <si>
    <t>Овладение умениями осуществлять реабилитьационные мероприятия</t>
  </si>
  <si>
    <t>Овладение умениями оказания доврачебной медицинской помощи при неотложных экстремальных состояниях</t>
  </si>
  <si>
    <t>УП. 04.</t>
  </si>
  <si>
    <t>Овладение умениями выполнения работ по профессии Младшая медицинская сестра по уходу за больными</t>
  </si>
  <si>
    <t>1з//5ДЗ/            1Э</t>
  </si>
  <si>
    <t>2з/3ДЗ  /1Э</t>
  </si>
  <si>
    <t>1з/6ДЗ/ 1Э</t>
  </si>
  <si>
    <t>1з/4ДЗ</t>
  </si>
  <si>
    <t>Приобретение практического опыта выполнения работ по профессии Младшая медицинская сестра по уходу за больными</t>
  </si>
  <si>
    <t>3з/9ДЗ/4Э</t>
  </si>
  <si>
    <t>3з/9ДЗ/2Э</t>
  </si>
  <si>
    <t>2з/10ДЗ/4Э</t>
  </si>
  <si>
    <t>3154/58,8%</t>
  </si>
  <si>
    <t>3 сем          15.5+1 нед</t>
  </si>
  <si>
    <t>4 сем        18.5+5 нед</t>
  </si>
  <si>
    <t>7 сем            13+4 нед</t>
  </si>
  <si>
    <t>6 сем            16.5+8 нед</t>
  </si>
  <si>
    <t>Экономики и управления здравоохранением</t>
  </si>
  <si>
    <r>
      <t xml:space="preserve">Нормативный срок обучения:  </t>
    </r>
    <r>
      <rPr>
        <b/>
        <sz val="8"/>
        <rFont val="Arial Cyr"/>
        <family val="0"/>
      </rPr>
      <t xml:space="preserve"> 3 года 10 мес.</t>
    </r>
  </si>
  <si>
    <t>Родная литература</t>
  </si>
  <si>
    <t>10ДЗ\3Э</t>
  </si>
  <si>
    <t>1з/10ДЗ/3Э</t>
  </si>
  <si>
    <t>2020г.</t>
  </si>
  <si>
    <t>4с/ЭКв</t>
  </si>
  <si>
    <t>2з/4ДЗ/ 1Э</t>
  </si>
  <si>
    <t>1з/ 6ДЗ                      /2Э</t>
  </si>
  <si>
    <t>9ДЗ/3Э</t>
  </si>
  <si>
    <t>ОУД.13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</si>
</sst>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;[Red]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&quot;р.&quot;"/>
  </numFmts>
  <fonts count="68">
    <font>
      <sz val="10"/>
      <name val="Arial Cyr"/>
      <family val="0"/>
    </font>
    <font>
      <sz val="6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6"/>
      <name val="Arial Cyr"/>
      <family val="2"/>
    </font>
    <font>
      <b/>
      <sz val="7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i/>
      <sz val="7"/>
      <name val="Arial Cyr"/>
      <family val="0"/>
    </font>
    <font>
      <b/>
      <i/>
      <sz val="7"/>
      <name val="Arial Cyr"/>
      <family val="0"/>
    </font>
    <font>
      <b/>
      <sz val="5"/>
      <name val="Arial Cyr"/>
      <family val="2"/>
    </font>
    <font>
      <i/>
      <sz val="6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i/>
      <sz val="10"/>
      <name val="Arial Cyr"/>
      <family val="0"/>
    </font>
    <font>
      <b/>
      <i/>
      <sz val="9"/>
      <name val="Arial Cyr"/>
      <family val="0"/>
    </font>
    <font>
      <b/>
      <i/>
      <sz val="10"/>
      <name val="Arial Cyr"/>
      <family val="0"/>
    </font>
    <font>
      <sz val="5"/>
      <name val="Arial Cyr"/>
      <family val="0"/>
    </font>
    <font>
      <sz val="7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7"/>
      <name val="Calibri"/>
      <family val="2"/>
    </font>
    <font>
      <b/>
      <sz val="8"/>
      <name val="Calibri"/>
      <family val="2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b/>
      <i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103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/>
    </xf>
    <xf numFmtId="0" fontId="3" fillId="32" borderId="0" xfId="0" applyFont="1" applyFill="1" applyBorder="1" applyAlignment="1">
      <alignment vertical="center" wrapText="1"/>
    </xf>
    <xf numFmtId="0" fontId="7" fillId="32" borderId="0" xfId="0" applyFont="1" applyFill="1" applyBorder="1" applyAlignment="1">
      <alignment vertical="center" wrapText="1"/>
    </xf>
    <xf numFmtId="0" fontId="6" fillId="32" borderId="0" xfId="0" applyFont="1" applyFill="1" applyBorder="1" applyAlignment="1">
      <alignment vertical="center" wrapText="1"/>
    </xf>
    <xf numFmtId="0" fontId="8" fillId="32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5" fillId="33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vertical="justify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8" fillId="32" borderId="14" xfId="0" applyFont="1" applyFill="1" applyBorder="1" applyAlignment="1">
      <alignment horizontal="left" wrapText="1"/>
    </xf>
    <xf numFmtId="0" fontId="6" fillId="0" borderId="16" xfId="0" applyFont="1" applyBorder="1" applyAlignment="1">
      <alignment horizontal="center" wrapText="1"/>
    </xf>
    <xf numFmtId="0" fontId="6" fillId="32" borderId="17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32" borderId="19" xfId="0" applyFont="1" applyFill="1" applyBorder="1" applyAlignment="1">
      <alignment horizontal="center" wrapText="1"/>
    </xf>
    <xf numFmtId="0" fontId="6" fillId="32" borderId="16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32" borderId="18" xfId="0" applyFont="1" applyFill="1" applyBorder="1" applyAlignment="1">
      <alignment horizontal="center" wrapText="1"/>
    </xf>
    <xf numFmtId="0" fontId="6" fillId="32" borderId="20" xfId="0" applyFont="1" applyFill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0" xfId="0" applyFont="1" applyFill="1" applyAlignment="1">
      <alignment horizontal="left"/>
    </xf>
    <xf numFmtId="0" fontId="16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5" fillId="0" borderId="0" xfId="0" applyFont="1" applyAlignment="1">
      <alignment horizontal="left" vertical="justify"/>
    </xf>
    <xf numFmtId="0" fontId="9" fillId="32" borderId="22" xfId="0" applyFont="1" applyFill="1" applyBorder="1" applyAlignment="1">
      <alignment horizontal="center" vertical="center" wrapText="1"/>
    </xf>
    <xf numFmtId="0" fontId="9" fillId="32" borderId="23" xfId="0" applyFont="1" applyFill="1" applyBorder="1" applyAlignment="1">
      <alignment horizontal="center" vertical="center" wrapText="1"/>
    </xf>
    <xf numFmtId="0" fontId="9" fillId="32" borderId="17" xfId="0" applyFont="1" applyFill="1" applyBorder="1" applyAlignment="1">
      <alignment horizontal="center"/>
    </xf>
    <xf numFmtId="0" fontId="9" fillId="32" borderId="22" xfId="0" applyFont="1" applyFill="1" applyBorder="1" applyAlignment="1">
      <alignment horizontal="center" wrapText="1"/>
    </xf>
    <xf numFmtId="0" fontId="9" fillId="32" borderId="16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 vertical="center" wrapText="1"/>
    </xf>
    <xf numFmtId="0" fontId="6" fillId="32" borderId="25" xfId="0" applyFont="1" applyFill="1" applyBorder="1" applyAlignment="1">
      <alignment horizontal="center" vertical="center" wrapText="1"/>
    </xf>
    <xf numFmtId="0" fontId="6" fillId="32" borderId="26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wrapText="1"/>
    </xf>
    <xf numFmtId="0" fontId="8" fillId="32" borderId="16" xfId="0" applyFont="1" applyFill="1" applyBorder="1" applyAlignment="1">
      <alignment horizontal="center" wrapText="1"/>
    </xf>
    <xf numFmtId="0" fontId="8" fillId="32" borderId="23" xfId="0" applyFont="1" applyFill="1" applyBorder="1" applyAlignment="1">
      <alignment horizontal="center" wrapText="1"/>
    </xf>
    <xf numFmtId="0" fontId="8" fillId="0" borderId="23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vertical="center"/>
    </xf>
    <xf numFmtId="0" fontId="8" fillId="32" borderId="19" xfId="0" applyFont="1" applyFill="1" applyBorder="1" applyAlignment="1">
      <alignment horizontal="center"/>
    </xf>
    <xf numFmtId="0" fontId="8" fillId="32" borderId="27" xfId="0" applyFont="1" applyFill="1" applyBorder="1" applyAlignment="1">
      <alignment horizontal="center" wrapText="1"/>
    </xf>
    <xf numFmtId="0" fontId="8" fillId="32" borderId="28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wrapText="1"/>
    </xf>
    <xf numFmtId="0" fontId="8" fillId="32" borderId="22" xfId="0" applyFont="1" applyFill="1" applyBorder="1" applyAlignment="1">
      <alignment horizontal="center" wrapText="1"/>
    </xf>
    <xf numFmtId="0" fontId="8" fillId="32" borderId="17" xfId="0" applyFont="1" applyFill="1" applyBorder="1" applyAlignment="1">
      <alignment horizontal="center" wrapText="1"/>
    </xf>
    <xf numFmtId="0" fontId="8" fillId="32" borderId="18" xfId="0" applyFont="1" applyFill="1" applyBorder="1" applyAlignment="1">
      <alignment horizontal="center" wrapText="1"/>
    </xf>
    <xf numFmtId="0" fontId="8" fillId="32" borderId="19" xfId="0" applyFont="1" applyFill="1" applyBorder="1" applyAlignment="1">
      <alignment horizontal="center" wrapText="1"/>
    </xf>
    <xf numFmtId="0" fontId="6" fillId="32" borderId="29" xfId="0" applyFont="1" applyFill="1" applyBorder="1" applyAlignment="1">
      <alignment horizontal="center" vertical="center" wrapText="1"/>
    </xf>
    <xf numFmtId="0" fontId="6" fillId="32" borderId="30" xfId="0" applyFont="1" applyFill="1" applyBorder="1" applyAlignment="1">
      <alignment horizontal="center" vertical="center" wrapText="1"/>
    </xf>
    <xf numFmtId="0" fontId="6" fillId="32" borderId="31" xfId="0" applyFont="1" applyFill="1" applyBorder="1" applyAlignment="1">
      <alignment horizontal="center" vertical="center" wrapText="1"/>
    </xf>
    <xf numFmtId="0" fontId="6" fillId="32" borderId="32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8" fillId="32" borderId="16" xfId="0" applyFont="1" applyFill="1" applyBorder="1" applyAlignment="1">
      <alignment horizontal="center"/>
    </xf>
    <xf numFmtId="0" fontId="8" fillId="35" borderId="16" xfId="0" applyFont="1" applyFill="1" applyBorder="1" applyAlignment="1">
      <alignment horizontal="center" wrapText="1"/>
    </xf>
    <xf numFmtId="0" fontId="8" fillId="35" borderId="19" xfId="0" applyFont="1" applyFill="1" applyBorder="1" applyAlignment="1">
      <alignment horizontal="center" wrapText="1"/>
    </xf>
    <xf numFmtId="0" fontId="8" fillId="35" borderId="23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32" borderId="33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8" fillId="35" borderId="3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34" borderId="28" xfId="0" applyFont="1" applyFill="1" applyBorder="1" applyAlignment="1">
      <alignment horizontal="center" wrapText="1"/>
    </xf>
    <xf numFmtId="0" fontId="6" fillId="32" borderId="28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textRotation="90" wrapText="1"/>
    </xf>
    <xf numFmtId="0" fontId="8" fillId="35" borderId="35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textRotation="90" wrapText="1"/>
    </xf>
    <xf numFmtId="0" fontId="8" fillId="0" borderId="22" xfId="0" applyFont="1" applyFill="1" applyBorder="1" applyAlignment="1">
      <alignment horizontal="center" wrapText="1"/>
    </xf>
    <xf numFmtId="0" fontId="8" fillId="32" borderId="37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Border="1" applyAlignment="1">
      <alignment vertical="justify" wrapText="1"/>
    </xf>
    <xf numFmtId="0" fontId="4" fillId="32" borderId="0" xfId="0" applyFont="1" applyFill="1" applyBorder="1" applyAlignment="1">
      <alignment horizontal="center" vertical="justify"/>
    </xf>
    <xf numFmtId="0" fontId="2" fillId="32" borderId="0" xfId="0" applyFont="1" applyFill="1" applyBorder="1" applyAlignment="1">
      <alignment horizontal="center"/>
    </xf>
    <xf numFmtId="0" fontId="0" fillId="0" borderId="0" xfId="0" applyFont="1" applyAlignment="1">
      <alignment vertical="top" wrapText="1"/>
    </xf>
    <xf numFmtId="0" fontId="6" fillId="0" borderId="3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6" fillId="36" borderId="33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0" fontId="8" fillId="0" borderId="45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5" fillId="36" borderId="38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left" wrapText="1"/>
    </xf>
    <xf numFmtId="0" fontId="6" fillId="0" borderId="32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8" fillId="0" borderId="32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6" fillId="0" borderId="17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6" fillId="0" borderId="49" xfId="0" applyFont="1" applyFill="1" applyBorder="1" applyAlignment="1">
      <alignment horizontal="center" wrapText="1"/>
    </xf>
    <xf numFmtId="0" fontId="8" fillId="0" borderId="46" xfId="0" applyFont="1" applyFill="1" applyBorder="1" applyAlignment="1">
      <alignment horizontal="left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8" fillId="32" borderId="35" xfId="0" applyFont="1" applyFill="1" applyBorder="1" applyAlignment="1">
      <alignment horizontal="center" vertical="center" wrapText="1"/>
    </xf>
    <xf numFmtId="0" fontId="8" fillId="32" borderId="31" xfId="0" applyFont="1" applyFill="1" applyBorder="1" applyAlignment="1">
      <alignment horizontal="center"/>
    </xf>
    <xf numFmtId="0" fontId="8" fillId="32" borderId="25" xfId="0" applyFont="1" applyFill="1" applyBorder="1" applyAlignment="1">
      <alignment horizontal="center"/>
    </xf>
    <xf numFmtId="0" fontId="8" fillId="36" borderId="13" xfId="0" applyFont="1" applyFill="1" applyBorder="1" applyAlignment="1">
      <alignment horizontal="center" vertical="center" wrapText="1"/>
    </xf>
    <xf numFmtId="0" fontId="8" fillId="32" borderId="45" xfId="0" applyFont="1" applyFill="1" applyBorder="1" applyAlignment="1">
      <alignment horizontal="left" vertical="justify" wrapText="1"/>
    </xf>
    <xf numFmtId="0" fontId="8" fillId="32" borderId="32" xfId="0" applyFont="1" applyFill="1" applyBorder="1" applyAlignment="1">
      <alignment horizontal="center" vertical="justify" wrapText="1"/>
    </xf>
    <xf numFmtId="0" fontId="6" fillId="32" borderId="26" xfId="0" applyFont="1" applyFill="1" applyBorder="1" applyAlignment="1">
      <alignment horizontal="center" wrapText="1"/>
    </xf>
    <xf numFmtId="0" fontId="6" fillId="32" borderId="32" xfId="0" applyFont="1" applyFill="1" applyBorder="1" applyAlignment="1">
      <alignment horizontal="center" vertical="justify" wrapText="1"/>
    </xf>
    <xf numFmtId="0" fontId="8" fillId="32" borderId="26" xfId="0" applyFont="1" applyFill="1" applyBorder="1" applyAlignment="1">
      <alignment horizontal="center" vertical="justify" wrapText="1"/>
    </xf>
    <xf numFmtId="0" fontId="8" fillId="0" borderId="30" xfId="0" applyFont="1" applyBorder="1" applyAlignment="1">
      <alignment horizontal="center" vertical="justify" wrapText="1"/>
    </xf>
    <xf numFmtId="0" fontId="8" fillId="0" borderId="28" xfId="0" applyFont="1" applyBorder="1" applyAlignment="1">
      <alignment horizontal="center" vertical="justify" wrapText="1"/>
    </xf>
    <xf numFmtId="0" fontId="8" fillId="0" borderId="32" xfId="0" applyFont="1" applyBorder="1" applyAlignment="1">
      <alignment horizontal="center" vertical="justify" wrapText="1"/>
    </xf>
    <xf numFmtId="0" fontId="8" fillId="0" borderId="21" xfId="0" applyFont="1" applyBorder="1" applyAlignment="1">
      <alignment horizontal="center" vertical="justify" wrapText="1"/>
    </xf>
    <xf numFmtId="0" fontId="8" fillId="0" borderId="23" xfId="0" applyFont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32" borderId="46" xfId="0" applyFont="1" applyFill="1" applyBorder="1" applyAlignment="1">
      <alignment horizontal="left" vertical="justify" wrapText="1"/>
    </xf>
    <xf numFmtId="0" fontId="8" fillId="32" borderId="31" xfId="0" applyFont="1" applyFill="1" applyBorder="1" applyAlignment="1">
      <alignment horizontal="center" vertical="justify" wrapText="1"/>
    </xf>
    <xf numFmtId="0" fontId="6" fillId="32" borderId="25" xfId="0" applyFont="1" applyFill="1" applyBorder="1" applyAlignment="1">
      <alignment horizontal="center" wrapText="1"/>
    </xf>
    <xf numFmtId="0" fontId="6" fillId="32" borderId="25" xfId="0" applyFont="1" applyFill="1" applyBorder="1" applyAlignment="1">
      <alignment horizontal="center" vertical="justify" wrapText="1"/>
    </xf>
    <xf numFmtId="0" fontId="6" fillId="32" borderId="29" xfId="0" applyFont="1" applyFill="1" applyBorder="1" applyAlignment="1">
      <alignment horizontal="center" vertical="justify" wrapText="1"/>
    </xf>
    <xf numFmtId="0" fontId="8" fillId="32" borderId="35" xfId="0" applyFont="1" applyFill="1" applyBorder="1" applyAlignment="1">
      <alignment horizontal="center" vertical="justify" wrapText="1"/>
    </xf>
    <xf numFmtId="0" fontId="8" fillId="32" borderId="20" xfId="0" applyFont="1" applyFill="1" applyBorder="1" applyAlignment="1">
      <alignment horizontal="center" vertical="justify" wrapText="1"/>
    </xf>
    <xf numFmtId="0" fontId="8" fillId="32" borderId="23" xfId="0" applyFont="1" applyFill="1" applyBorder="1" applyAlignment="1">
      <alignment horizontal="center" vertical="center" wrapText="1"/>
    </xf>
    <xf numFmtId="0" fontId="8" fillId="32" borderId="35" xfId="0" applyFont="1" applyFill="1" applyBorder="1" applyAlignment="1">
      <alignment horizontal="center" wrapText="1"/>
    </xf>
    <xf numFmtId="0" fontId="8" fillId="32" borderId="46" xfId="0" applyFont="1" applyFill="1" applyBorder="1" applyAlignment="1">
      <alignment horizontal="left" vertical="center" wrapText="1"/>
    </xf>
    <xf numFmtId="0" fontId="8" fillId="32" borderId="31" xfId="0" applyFont="1" applyFill="1" applyBorder="1" applyAlignment="1">
      <alignment horizontal="center" vertical="center" wrapText="1"/>
    </xf>
    <xf numFmtId="0" fontId="6" fillId="32" borderId="47" xfId="0" applyFont="1" applyFill="1" applyBorder="1" applyAlignment="1">
      <alignment horizontal="center" vertical="center" wrapText="1"/>
    </xf>
    <xf numFmtId="0" fontId="8" fillId="32" borderId="20" xfId="0" applyFont="1" applyFill="1" applyBorder="1" applyAlignment="1">
      <alignment horizontal="center" vertical="center" wrapText="1"/>
    </xf>
    <xf numFmtId="0" fontId="8" fillId="32" borderId="34" xfId="0" applyFont="1" applyFill="1" applyBorder="1" applyAlignment="1">
      <alignment horizontal="center" vertical="center" wrapText="1"/>
    </xf>
    <xf numFmtId="0" fontId="8" fillId="32" borderId="31" xfId="0" applyFont="1" applyFill="1" applyBorder="1" applyAlignment="1">
      <alignment horizontal="center" vertical="center"/>
    </xf>
    <xf numFmtId="0" fontId="8" fillId="32" borderId="25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5" fillId="34" borderId="45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wrapText="1"/>
    </xf>
    <xf numFmtId="0" fontId="5" fillId="34" borderId="30" xfId="0" applyFont="1" applyFill="1" applyBorder="1" applyAlignment="1">
      <alignment horizontal="center" wrapText="1"/>
    </xf>
    <xf numFmtId="0" fontId="5" fillId="34" borderId="28" xfId="0" applyFont="1" applyFill="1" applyBorder="1" applyAlignment="1">
      <alignment horizontal="center" wrapText="1"/>
    </xf>
    <xf numFmtId="0" fontId="6" fillId="34" borderId="32" xfId="0" applyFont="1" applyFill="1" applyBorder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6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6" fillId="32" borderId="16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wrapText="1"/>
    </xf>
    <xf numFmtId="0" fontId="6" fillId="32" borderId="22" xfId="0" applyFont="1" applyFill="1" applyBorder="1" applyAlignment="1">
      <alignment horizontal="center" wrapText="1"/>
    </xf>
    <xf numFmtId="0" fontId="6" fillId="32" borderId="21" xfId="0" applyFont="1" applyFill="1" applyBorder="1" applyAlignment="1">
      <alignment vertical="center" wrapText="1"/>
    </xf>
    <xf numFmtId="0" fontId="8" fillId="32" borderId="22" xfId="0" applyFont="1" applyFill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 vertical="center"/>
    </xf>
    <xf numFmtId="0" fontId="8" fillId="32" borderId="19" xfId="0" applyFont="1" applyFill="1" applyBorder="1" applyAlignment="1">
      <alignment horizontal="center" vertical="center"/>
    </xf>
    <xf numFmtId="0" fontId="8" fillId="32" borderId="46" xfId="0" applyFont="1" applyFill="1" applyBorder="1" applyAlignment="1">
      <alignment horizontal="left" wrapText="1"/>
    </xf>
    <xf numFmtId="0" fontId="6" fillId="32" borderId="31" xfId="0" applyFont="1" applyFill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32" borderId="29" xfId="0" applyFont="1" applyFill="1" applyBorder="1" applyAlignment="1">
      <alignment horizontal="center" wrapText="1"/>
    </xf>
    <xf numFmtId="0" fontId="6" fillId="32" borderId="35" xfId="0" applyFont="1" applyFill="1" applyBorder="1" applyAlignment="1">
      <alignment horizont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49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2" borderId="23" xfId="0" applyFont="1" applyFill="1" applyBorder="1" applyAlignment="1">
      <alignment horizontal="center" vertical="center" wrapText="1"/>
    </xf>
    <xf numFmtId="0" fontId="6" fillId="32" borderId="49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38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8" fillId="32" borderId="32" xfId="0" applyFont="1" applyFill="1" applyBorder="1" applyAlignment="1">
      <alignment horizontal="center" wrapText="1"/>
    </xf>
    <xf numFmtId="0" fontId="8" fillId="32" borderId="26" xfId="0" applyFont="1" applyFill="1" applyBorder="1" applyAlignment="1">
      <alignment horizontal="center" wrapText="1"/>
    </xf>
    <xf numFmtId="0" fontId="6" fillId="33" borderId="30" xfId="0" applyFont="1" applyFill="1" applyBorder="1" applyAlignment="1">
      <alignment horizontal="center" vertical="center" wrapText="1"/>
    </xf>
    <xf numFmtId="0" fontId="8" fillId="32" borderId="32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 vertical="center" wrapText="1"/>
    </xf>
    <xf numFmtId="0" fontId="8" fillId="32" borderId="21" xfId="0" applyFont="1" applyFill="1" applyBorder="1" applyAlignment="1">
      <alignment horizontal="center" wrapText="1"/>
    </xf>
    <xf numFmtId="0" fontId="8" fillId="32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8" fillId="35" borderId="21" xfId="0" applyFont="1" applyFill="1" applyBorder="1" applyAlignment="1">
      <alignment horizontal="center" wrapText="1"/>
    </xf>
    <xf numFmtId="0" fontId="8" fillId="35" borderId="22" xfId="0" applyFont="1" applyFill="1" applyBorder="1" applyAlignment="1">
      <alignment horizontal="center" vertical="center" wrapText="1"/>
    </xf>
    <xf numFmtId="0" fontId="8" fillId="35" borderId="37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8" fillId="35" borderId="49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8" fillId="35" borderId="49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0" fontId="8" fillId="35" borderId="22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/>
    </xf>
    <xf numFmtId="0" fontId="8" fillId="35" borderId="31" xfId="0" applyFont="1" applyFill="1" applyBorder="1" applyAlignment="1">
      <alignment horizontal="center" wrapText="1"/>
    </xf>
    <xf numFmtId="0" fontId="8" fillId="35" borderId="20" xfId="0" applyFont="1" applyFill="1" applyBorder="1" applyAlignment="1">
      <alignment horizontal="center" wrapText="1"/>
    </xf>
    <xf numFmtId="0" fontId="6" fillId="35" borderId="20" xfId="0" applyFont="1" applyFill="1" applyBorder="1" applyAlignment="1">
      <alignment horizontal="center" wrapText="1"/>
    </xf>
    <xf numFmtId="0" fontId="6" fillId="35" borderId="29" xfId="0" applyFont="1" applyFill="1" applyBorder="1" applyAlignment="1">
      <alignment horizontal="center" wrapText="1"/>
    </xf>
    <xf numFmtId="0" fontId="6" fillId="35" borderId="35" xfId="0" applyFont="1" applyFill="1" applyBorder="1" applyAlignment="1">
      <alignment horizontal="center" wrapText="1"/>
    </xf>
    <xf numFmtId="0" fontId="6" fillId="35" borderId="50" xfId="0" applyFont="1" applyFill="1" applyBorder="1" applyAlignment="1">
      <alignment horizontal="center" vertical="center" wrapText="1"/>
    </xf>
    <xf numFmtId="0" fontId="6" fillId="35" borderId="51" xfId="0" applyFont="1" applyFill="1" applyBorder="1" applyAlignment="1">
      <alignment horizontal="center" vertical="center" wrapText="1"/>
    </xf>
    <xf numFmtId="0" fontId="8" fillId="35" borderId="31" xfId="0" applyFont="1" applyFill="1" applyBorder="1" applyAlignment="1">
      <alignment horizontal="center" vertical="center"/>
    </xf>
    <xf numFmtId="0" fontId="8" fillId="35" borderId="25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/>
    </xf>
    <xf numFmtId="0" fontId="8" fillId="32" borderId="30" xfId="0" applyFont="1" applyFill="1" applyBorder="1" applyAlignment="1">
      <alignment horizontal="center" wrapText="1"/>
    </xf>
    <xf numFmtId="0" fontId="8" fillId="32" borderId="26" xfId="0" applyFont="1" applyFill="1" applyBorder="1" applyAlignment="1">
      <alignment horizontal="center"/>
    </xf>
    <xf numFmtId="0" fontId="8" fillId="35" borderId="25" xfId="0" applyFont="1" applyFill="1" applyBorder="1" applyAlignment="1">
      <alignment horizontal="center" wrapText="1"/>
    </xf>
    <xf numFmtId="0" fontId="8" fillId="35" borderId="29" xfId="0" applyFont="1" applyFill="1" applyBorder="1" applyAlignment="1">
      <alignment horizontal="center" wrapText="1"/>
    </xf>
    <xf numFmtId="0" fontId="6" fillId="35" borderId="52" xfId="0" applyFont="1" applyFill="1" applyBorder="1" applyAlignment="1">
      <alignment horizontal="center" vertical="center" wrapText="1"/>
    </xf>
    <xf numFmtId="0" fontId="6" fillId="35" borderId="3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2" borderId="45" xfId="0" applyFont="1" applyFill="1" applyBorder="1" applyAlignment="1">
      <alignment vertical="center" wrapText="1"/>
    </xf>
    <xf numFmtId="0" fontId="6" fillId="32" borderId="14" xfId="0" applyFont="1" applyFill="1" applyBorder="1" applyAlignment="1">
      <alignment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6" fillId="32" borderId="45" xfId="0" applyFont="1" applyFill="1" applyBorder="1" applyAlignment="1">
      <alignment horizontal="center" vertical="center" wrapText="1"/>
    </xf>
    <xf numFmtId="0" fontId="8" fillId="35" borderId="31" xfId="0" applyFont="1" applyFill="1" applyBorder="1" applyAlignment="1">
      <alignment wrapText="1"/>
    </xf>
    <xf numFmtId="0" fontId="8" fillId="35" borderId="25" xfId="0" applyFont="1" applyFill="1" applyBorder="1" applyAlignment="1">
      <alignment wrapText="1"/>
    </xf>
    <xf numFmtId="0" fontId="6" fillId="35" borderId="31" xfId="0" applyFont="1" applyFill="1" applyBorder="1" applyAlignment="1">
      <alignment vertical="center" wrapText="1"/>
    </xf>
    <xf numFmtId="0" fontId="6" fillId="35" borderId="31" xfId="0" applyFont="1" applyFill="1" applyBorder="1" applyAlignment="1">
      <alignment wrapText="1"/>
    </xf>
    <xf numFmtId="0" fontId="6" fillId="35" borderId="25" xfId="0" applyFont="1" applyFill="1" applyBorder="1" applyAlignment="1">
      <alignment wrapText="1"/>
    </xf>
    <xf numFmtId="0" fontId="6" fillId="35" borderId="25" xfId="0" applyFont="1" applyFill="1" applyBorder="1" applyAlignment="1">
      <alignment vertical="center" wrapText="1"/>
    </xf>
    <xf numFmtId="0" fontId="8" fillId="35" borderId="25" xfId="0" applyFont="1" applyFill="1" applyBorder="1" applyAlignment="1">
      <alignment vertical="center" wrapText="1"/>
    </xf>
    <xf numFmtId="0" fontId="8" fillId="35" borderId="31" xfId="0" applyFont="1" applyFill="1" applyBorder="1" applyAlignment="1">
      <alignment vertical="center"/>
    </xf>
    <xf numFmtId="0" fontId="8" fillId="35" borderId="25" xfId="0" applyFont="1" applyFill="1" applyBorder="1" applyAlignment="1">
      <alignment vertical="center"/>
    </xf>
    <xf numFmtId="0" fontId="8" fillId="35" borderId="48" xfId="0" applyFont="1" applyFill="1" applyBorder="1" applyAlignment="1">
      <alignment vertical="center"/>
    </xf>
    <xf numFmtId="0" fontId="8" fillId="35" borderId="29" xfId="0" applyFont="1" applyFill="1" applyBorder="1" applyAlignment="1">
      <alignment vertical="center"/>
    </xf>
    <xf numFmtId="0" fontId="8" fillId="35" borderId="35" xfId="0" applyFont="1" applyFill="1" applyBorder="1" applyAlignment="1">
      <alignment vertical="center"/>
    </xf>
    <xf numFmtId="0" fontId="8" fillId="35" borderId="20" xfId="0" applyFont="1" applyFill="1" applyBorder="1" applyAlignment="1">
      <alignment vertical="center"/>
    </xf>
    <xf numFmtId="0" fontId="8" fillId="35" borderId="32" xfId="0" applyFont="1" applyFill="1" applyBorder="1" applyAlignment="1">
      <alignment wrapText="1"/>
    </xf>
    <xf numFmtId="0" fontId="8" fillId="35" borderId="26" xfId="0" applyFont="1" applyFill="1" applyBorder="1" applyAlignment="1">
      <alignment wrapText="1"/>
    </xf>
    <xf numFmtId="0" fontId="6" fillId="35" borderId="32" xfId="0" applyFont="1" applyFill="1" applyBorder="1" applyAlignment="1">
      <alignment vertical="center" wrapText="1"/>
    </xf>
    <xf numFmtId="0" fontId="6" fillId="35" borderId="32" xfId="0" applyFont="1" applyFill="1" applyBorder="1" applyAlignment="1">
      <alignment wrapText="1"/>
    </xf>
    <xf numFmtId="0" fontId="6" fillId="35" borderId="26" xfId="0" applyFont="1" applyFill="1" applyBorder="1" applyAlignment="1">
      <alignment wrapText="1"/>
    </xf>
    <xf numFmtId="0" fontId="6" fillId="35" borderId="26" xfId="0" applyFont="1" applyFill="1" applyBorder="1" applyAlignment="1">
      <alignment vertical="center" wrapText="1"/>
    </xf>
    <xf numFmtId="0" fontId="8" fillId="35" borderId="26" xfId="0" applyFont="1" applyFill="1" applyBorder="1" applyAlignment="1">
      <alignment vertical="center" wrapText="1"/>
    </xf>
    <xf numFmtId="0" fontId="8" fillId="35" borderId="32" xfId="0" applyFont="1" applyFill="1" applyBorder="1" applyAlignment="1">
      <alignment vertical="center"/>
    </xf>
    <xf numFmtId="0" fontId="8" fillId="35" borderId="26" xfId="0" applyFont="1" applyFill="1" applyBorder="1" applyAlignment="1">
      <alignment vertical="center"/>
    </xf>
    <xf numFmtId="0" fontId="8" fillId="35" borderId="53" xfId="0" applyFont="1" applyFill="1" applyBorder="1" applyAlignment="1">
      <alignment vertical="center"/>
    </xf>
    <xf numFmtId="0" fontId="8" fillId="35" borderId="30" xfId="0" applyFont="1" applyFill="1" applyBorder="1" applyAlignment="1">
      <alignment vertical="center"/>
    </xf>
    <xf numFmtId="0" fontId="8" fillId="35" borderId="28" xfId="0" applyFont="1" applyFill="1" applyBorder="1" applyAlignment="1">
      <alignment vertical="center"/>
    </xf>
    <xf numFmtId="0" fontId="8" fillId="35" borderId="21" xfId="0" applyFont="1" applyFill="1" applyBorder="1" applyAlignment="1">
      <alignment vertical="center"/>
    </xf>
    <xf numFmtId="0" fontId="8" fillId="35" borderId="35" xfId="0" applyFont="1" applyFill="1" applyBorder="1" applyAlignment="1">
      <alignment horizontal="center" wrapText="1"/>
    </xf>
    <xf numFmtId="0" fontId="8" fillId="35" borderId="31" xfId="0" applyFont="1" applyFill="1" applyBorder="1" applyAlignment="1">
      <alignment horizontal="center"/>
    </xf>
    <xf numFmtId="0" fontId="8" fillId="35" borderId="25" xfId="0" applyFont="1" applyFill="1" applyBorder="1" applyAlignment="1">
      <alignment horizontal="center"/>
    </xf>
    <xf numFmtId="0" fontId="5" fillId="32" borderId="32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 wrapText="1"/>
    </xf>
    <xf numFmtId="0" fontId="11" fillId="32" borderId="32" xfId="0" applyFont="1" applyFill="1" applyBorder="1" applyAlignment="1">
      <alignment horizontal="center" vertical="center" wrapText="1"/>
    </xf>
    <xf numFmtId="0" fontId="5" fillId="32" borderId="30" xfId="0" applyFont="1" applyFill="1" applyBorder="1" applyAlignment="1">
      <alignment horizontal="center" vertical="center" wrapText="1"/>
    </xf>
    <xf numFmtId="0" fontId="5" fillId="32" borderId="28" xfId="0" applyFont="1" applyFill="1" applyBorder="1" applyAlignment="1">
      <alignment horizontal="center" vertical="center" wrapText="1"/>
    </xf>
    <xf numFmtId="0" fontId="3" fillId="32" borderId="33" xfId="0" applyNumberFormat="1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 wrapText="1"/>
    </xf>
    <xf numFmtId="0" fontId="6" fillId="32" borderId="54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6" fillId="32" borderId="55" xfId="0" applyFont="1" applyFill="1" applyBorder="1" applyAlignment="1">
      <alignment wrapText="1"/>
    </xf>
    <xf numFmtId="0" fontId="6" fillId="32" borderId="56" xfId="0" applyFont="1" applyFill="1" applyBorder="1" applyAlignment="1">
      <alignment wrapText="1"/>
    </xf>
    <xf numFmtId="0" fontId="6" fillId="32" borderId="0" xfId="0" applyFont="1" applyFill="1" applyBorder="1" applyAlignment="1">
      <alignment wrapText="1"/>
    </xf>
    <xf numFmtId="0" fontId="6" fillId="32" borderId="51" xfId="0" applyFont="1" applyFill="1" applyBorder="1" applyAlignment="1">
      <alignment wrapText="1"/>
    </xf>
    <xf numFmtId="0" fontId="6" fillId="32" borderId="0" xfId="0" applyFont="1" applyFill="1" applyBorder="1" applyAlignment="1">
      <alignment/>
    </xf>
    <xf numFmtId="0" fontId="6" fillId="32" borderId="56" xfId="0" applyFont="1" applyFill="1" applyBorder="1" applyAlignment="1">
      <alignment/>
    </xf>
    <xf numFmtId="0" fontId="6" fillId="32" borderId="31" xfId="0" applyFont="1" applyFill="1" applyBorder="1" applyAlignment="1">
      <alignment/>
    </xf>
    <xf numFmtId="0" fontId="6" fillId="32" borderId="25" xfId="0" applyFont="1" applyFill="1" applyBorder="1" applyAlignment="1">
      <alignment/>
    </xf>
    <xf numFmtId="0" fontId="6" fillId="32" borderId="55" xfId="0" applyFont="1" applyFill="1" applyBorder="1" applyAlignment="1">
      <alignment/>
    </xf>
    <xf numFmtId="0" fontId="6" fillId="32" borderId="57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6" fillId="36" borderId="33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9" fillId="32" borderId="23" xfId="0" applyFont="1" applyFill="1" applyBorder="1" applyAlignment="1">
      <alignment horizontal="center" vertical="center" wrapText="1"/>
    </xf>
    <xf numFmtId="0" fontId="8" fillId="32" borderId="2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left" wrapText="1"/>
    </xf>
    <xf numFmtId="0" fontId="8" fillId="0" borderId="35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9" fillId="32" borderId="23" xfId="0" applyFont="1" applyFill="1" applyBorder="1" applyAlignment="1">
      <alignment horizontal="center" vertical="center"/>
    </xf>
    <xf numFmtId="0" fontId="9" fillId="32" borderId="22" xfId="0" applyFont="1" applyFill="1" applyBorder="1" applyAlignment="1">
      <alignment horizontal="center" vertical="center"/>
    </xf>
    <xf numFmtId="0" fontId="9" fillId="32" borderId="23" xfId="0" applyFont="1" applyFill="1" applyBorder="1" applyAlignment="1">
      <alignment horizontal="center" wrapText="1"/>
    </xf>
    <xf numFmtId="0" fontId="9" fillId="32" borderId="16" xfId="0" applyFont="1" applyFill="1" applyBorder="1" applyAlignment="1">
      <alignment horizontal="center" wrapText="1"/>
    </xf>
    <xf numFmtId="0" fontId="8" fillId="0" borderId="48" xfId="0" applyFont="1" applyFill="1" applyBorder="1" applyAlignment="1">
      <alignment horizontal="left" vertical="center" wrapText="1"/>
    </xf>
    <xf numFmtId="0" fontId="8" fillId="0" borderId="47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23" xfId="0" applyFont="1" applyFill="1" applyBorder="1" applyAlignment="1">
      <alignment horizontal="center" wrapText="1"/>
    </xf>
    <xf numFmtId="0" fontId="8" fillId="32" borderId="23" xfId="0" applyFont="1" applyFill="1" applyBorder="1" applyAlignment="1">
      <alignment horizontal="center" wrapText="1"/>
    </xf>
    <xf numFmtId="0" fontId="6" fillId="34" borderId="2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 wrapText="1"/>
    </xf>
    <xf numFmtId="0" fontId="6" fillId="36" borderId="12" xfId="0" applyFont="1" applyFill="1" applyBorder="1" applyAlignment="1">
      <alignment horizontal="left" vertical="center" wrapText="1"/>
    </xf>
    <xf numFmtId="0" fontId="6" fillId="36" borderId="33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6" borderId="33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9" fillId="32" borderId="18" xfId="0" applyFont="1" applyFill="1" applyBorder="1" applyAlignment="1">
      <alignment horizontal="center" vertical="center"/>
    </xf>
    <xf numFmtId="0" fontId="9" fillId="32" borderId="18" xfId="0" applyFont="1" applyFill="1" applyBorder="1" applyAlignment="1">
      <alignment horizontal="center"/>
    </xf>
    <xf numFmtId="0" fontId="9" fillId="32" borderId="23" xfId="0" applyFont="1" applyFill="1" applyBorder="1" applyAlignment="1">
      <alignment horizontal="center"/>
    </xf>
    <xf numFmtId="0" fontId="9" fillId="32" borderId="23" xfId="0" applyFont="1" applyFill="1" applyBorder="1" applyAlignment="1">
      <alignment horizontal="center" vertical="center" wrapText="1"/>
    </xf>
    <xf numFmtId="0" fontId="9" fillId="32" borderId="16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wrapText="1"/>
    </xf>
    <xf numFmtId="0" fontId="8" fillId="0" borderId="47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0" fontId="6" fillId="34" borderId="37" xfId="0" applyFont="1" applyFill="1" applyBorder="1" applyAlignment="1">
      <alignment horizontal="center" vertical="justify" wrapText="1"/>
    </xf>
    <xf numFmtId="0" fontId="6" fillId="34" borderId="49" xfId="0" applyFont="1" applyFill="1" applyBorder="1" applyAlignment="1">
      <alignment horizontal="center" vertical="justify" wrapText="1"/>
    </xf>
    <xf numFmtId="0" fontId="6" fillId="34" borderId="17" xfId="0" applyFont="1" applyFill="1" applyBorder="1" applyAlignment="1">
      <alignment horizontal="center" vertical="justify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center" wrapText="1"/>
    </xf>
    <xf numFmtId="0" fontId="8" fillId="32" borderId="27" xfId="0" applyFont="1" applyFill="1" applyBorder="1" applyAlignment="1">
      <alignment horizontal="center" wrapText="1"/>
    </xf>
    <xf numFmtId="0" fontId="8" fillId="32" borderId="28" xfId="0" applyFont="1" applyFill="1" applyBorder="1" applyAlignment="1">
      <alignment horizontal="center" wrapText="1"/>
    </xf>
    <xf numFmtId="0" fontId="8" fillId="0" borderId="49" xfId="0" applyFont="1" applyFill="1" applyBorder="1" applyAlignment="1">
      <alignment horizontal="left" wrapText="1"/>
    </xf>
    <xf numFmtId="0" fontId="8" fillId="32" borderId="16" xfId="0" applyFont="1" applyFill="1" applyBorder="1" applyAlignment="1">
      <alignment horizontal="center" vertical="center" wrapText="1"/>
    </xf>
    <xf numFmtId="0" fontId="8" fillId="32" borderId="23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 wrapText="1"/>
    </xf>
    <xf numFmtId="0" fontId="8" fillId="35" borderId="23" xfId="0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center" wrapText="1"/>
    </xf>
    <xf numFmtId="0" fontId="8" fillId="35" borderId="31" xfId="0" applyFont="1" applyFill="1" applyBorder="1" applyAlignment="1">
      <alignment horizontal="center" vertical="center" wrapText="1"/>
    </xf>
    <xf numFmtId="0" fontId="8" fillId="35" borderId="34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 wrapText="1"/>
    </xf>
    <xf numFmtId="0" fontId="8" fillId="35" borderId="37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8" fillId="32" borderId="49" xfId="0" applyFont="1" applyFill="1" applyBorder="1" applyAlignment="1">
      <alignment horizontal="center"/>
    </xf>
    <xf numFmtId="0" fontId="8" fillId="32" borderId="17" xfId="0" applyFont="1" applyFill="1" applyBorder="1" applyAlignment="1">
      <alignment horizontal="center"/>
    </xf>
    <xf numFmtId="0" fontId="8" fillId="35" borderId="35" xfId="0" applyFont="1" applyFill="1" applyBorder="1" applyAlignment="1">
      <alignment horizontal="center" vertical="center" wrapText="1"/>
    </xf>
    <xf numFmtId="0" fontId="8" fillId="35" borderId="47" xfId="0" applyFont="1" applyFill="1" applyBorder="1" applyAlignment="1">
      <alignment horizontal="center" vertical="center" wrapText="1"/>
    </xf>
    <xf numFmtId="0" fontId="8" fillId="32" borderId="18" xfId="0" applyFont="1" applyFill="1" applyBorder="1" applyAlignment="1">
      <alignment horizontal="center"/>
    </xf>
    <xf numFmtId="0" fontId="8" fillId="32" borderId="23" xfId="0" applyFont="1" applyFill="1" applyBorder="1" applyAlignment="1">
      <alignment horizontal="center"/>
    </xf>
    <xf numFmtId="0" fontId="8" fillId="32" borderId="37" xfId="0" applyFont="1" applyFill="1" applyBorder="1" applyAlignment="1">
      <alignment horizontal="center"/>
    </xf>
    <xf numFmtId="0" fontId="8" fillId="35" borderId="29" xfId="0" applyFont="1" applyFill="1" applyBorder="1" applyAlignment="1">
      <alignment horizontal="center" vertical="center" wrapText="1"/>
    </xf>
    <xf numFmtId="0" fontId="8" fillId="35" borderId="25" xfId="0" applyFont="1" applyFill="1" applyBorder="1" applyAlignment="1">
      <alignment horizontal="center" vertical="center" wrapText="1"/>
    </xf>
    <xf numFmtId="0" fontId="8" fillId="35" borderId="34" xfId="0" applyFont="1" applyFill="1" applyBorder="1" applyAlignment="1">
      <alignment horizontal="center" vertical="center"/>
    </xf>
    <xf numFmtId="0" fontId="8" fillId="35" borderId="35" xfId="0" applyFont="1" applyFill="1" applyBorder="1" applyAlignment="1">
      <alignment horizontal="center" vertical="center"/>
    </xf>
    <xf numFmtId="0" fontId="8" fillId="35" borderId="25" xfId="0" applyFont="1" applyFill="1" applyBorder="1" applyAlignment="1">
      <alignment horizontal="center" vertical="center"/>
    </xf>
    <xf numFmtId="0" fontId="8" fillId="35" borderId="31" xfId="0" applyFont="1" applyFill="1" applyBorder="1" applyAlignment="1">
      <alignment horizontal="center" vertical="center"/>
    </xf>
    <xf numFmtId="0" fontId="8" fillId="32" borderId="22" xfId="0" applyFont="1" applyFill="1" applyBorder="1" applyAlignment="1">
      <alignment horizontal="center"/>
    </xf>
    <xf numFmtId="0" fontId="9" fillId="32" borderId="37" xfId="0" applyFont="1" applyFill="1" applyBorder="1" applyAlignment="1">
      <alignment horizontal="center"/>
    </xf>
    <xf numFmtId="0" fontId="9" fillId="32" borderId="22" xfId="0" applyFont="1" applyFill="1" applyBorder="1" applyAlignment="1">
      <alignment horizontal="center"/>
    </xf>
    <xf numFmtId="0" fontId="9" fillId="32" borderId="17" xfId="0" applyFont="1" applyFill="1" applyBorder="1" applyAlignment="1">
      <alignment horizontal="center"/>
    </xf>
    <xf numFmtId="0" fontId="8" fillId="35" borderId="37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0" fontId="8" fillId="35" borderId="29" xfId="0" applyFont="1" applyFill="1" applyBorder="1" applyAlignment="1">
      <alignment horizontal="center" vertical="center"/>
    </xf>
    <xf numFmtId="0" fontId="8" fillId="35" borderId="19" xfId="0" applyFont="1" applyFill="1" applyBorder="1" applyAlignment="1">
      <alignment horizontal="center" vertical="center" wrapText="1"/>
    </xf>
    <xf numFmtId="0" fontId="8" fillId="35" borderId="48" xfId="0" applyFont="1" applyFill="1" applyBorder="1" applyAlignment="1">
      <alignment horizontal="left" vertical="center" wrapText="1"/>
    </xf>
    <xf numFmtId="0" fontId="8" fillId="35" borderId="47" xfId="0" applyFont="1" applyFill="1" applyBorder="1" applyAlignment="1">
      <alignment horizontal="left" vertical="center" wrapText="1"/>
    </xf>
    <xf numFmtId="0" fontId="8" fillId="35" borderId="20" xfId="0" applyFont="1" applyFill="1" applyBorder="1" applyAlignment="1">
      <alignment horizontal="left" vertical="center" wrapText="1"/>
    </xf>
    <xf numFmtId="0" fontId="8" fillId="32" borderId="37" xfId="0" applyFont="1" applyFill="1" applyBorder="1" applyAlignment="1">
      <alignment horizontal="center" vertical="justify" wrapText="1"/>
    </xf>
    <xf numFmtId="0" fontId="8" fillId="32" borderId="49" xfId="0" applyFont="1" applyFill="1" applyBorder="1" applyAlignment="1">
      <alignment horizontal="center" vertical="justify" wrapText="1"/>
    </xf>
    <xf numFmtId="0" fontId="8" fillId="32" borderId="17" xfId="0" applyFont="1" applyFill="1" applyBorder="1" applyAlignment="1">
      <alignment horizontal="center" vertical="justify" wrapText="1"/>
    </xf>
    <xf numFmtId="0" fontId="9" fillId="32" borderId="27" xfId="0" applyFont="1" applyFill="1" applyBorder="1" applyAlignment="1">
      <alignment horizontal="center" wrapText="1"/>
    </xf>
    <xf numFmtId="0" fontId="9" fillId="32" borderId="28" xfId="0" applyFont="1" applyFill="1" applyBorder="1" applyAlignment="1">
      <alignment horizontal="center" wrapText="1"/>
    </xf>
    <xf numFmtId="0" fontId="8" fillId="32" borderId="37" xfId="0" applyFont="1" applyFill="1" applyBorder="1" applyAlignment="1">
      <alignment horizontal="left" wrapText="1"/>
    </xf>
    <xf numFmtId="0" fontId="8" fillId="32" borderId="49" xfId="0" applyFont="1" applyFill="1" applyBorder="1" applyAlignment="1">
      <alignment horizontal="left" wrapText="1"/>
    </xf>
    <xf numFmtId="0" fontId="8" fillId="32" borderId="17" xfId="0" applyFont="1" applyFill="1" applyBorder="1" applyAlignment="1">
      <alignment horizontal="left" wrapText="1"/>
    </xf>
    <xf numFmtId="0" fontId="19" fillId="35" borderId="37" xfId="0" applyFont="1" applyFill="1" applyBorder="1" applyAlignment="1">
      <alignment horizontal="center" vertical="justify" wrapText="1"/>
    </xf>
    <xf numFmtId="0" fontId="19" fillId="35" borderId="49" xfId="0" applyFont="1" applyFill="1" applyBorder="1" applyAlignment="1">
      <alignment horizontal="center" vertical="justify" wrapText="1"/>
    </xf>
    <xf numFmtId="0" fontId="19" fillId="35" borderId="17" xfId="0" applyFont="1" applyFill="1" applyBorder="1" applyAlignment="1">
      <alignment horizontal="center" vertical="justify" wrapText="1"/>
    </xf>
    <xf numFmtId="0" fontId="9" fillId="0" borderId="3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8" fillId="32" borderId="37" xfId="0" applyFont="1" applyFill="1" applyBorder="1" applyAlignment="1">
      <alignment horizontal="center" vertical="justify" wrapText="1"/>
    </xf>
    <xf numFmtId="0" fontId="18" fillId="32" borderId="49" xfId="0" applyFont="1" applyFill="1" applyBorder="1" applyAlignment="1">
      <alignment horizontal="center" vertical="justify" wrapText="1"/>
    </xf>
    <xf numFmtId="0" fontId="18" fillId="32" borderId="17" xfId="0" applyFont="1" applyFill="1" applyBorder="1" applyAlignment="1">
      <alignment horizontal="center" vertical="justify" wrapText="1"/>
    </xf>
    <xf numFmtId="0" fontId="9" fillId="32" borderId="37" xfId="0" applyFont="1" applyFill="1" applyBorder="1" applyAlignment="1">
      <alignment horizontal="center" wrapText="1"/>
    </xf>
    <xf numFmtId="0" fontId="9" fillId="32" borderId="18" xfId="0" applyFont="1" applyFill="1" applyBorder="1" applyAlignment="1">
      <alignment horizontal="center" wrapText="1"/>
    </xf>
    <xf numFmtId="0" fontId="9" fillId="32" borderId="22" xfId="0" applyFont="1" applyFill="1" applyBorder="1" applyAlignment="1">
      <alignment horizontal="center" wrapText="1"/>
    </xf>
    <xf numFmtId="0" fontId="9" fillId="32" borderId="17" xfId="0" applyFont="1" applyFill="1" applyBorder="1" applyAlignment="1">
      <alignment horizontal="center" wrapText="1"/>
    </xf>
    <xf numFmtId="0" fontId="9" fillId="32" borderId="37" xfId="0" applyFont="1" applyFill="1" applyBorder="1" applyAlignment="1">
      <alignment horizontal="left" wrapText="1"/>
    </xf>
    <xf numFmtId="0" fontId="9" fillId="32" borderId="49" xfId="0" applyFont="1" applyFill="1" applyBorder="1" applyAlignment="1">
      <alignment horizontal="left" wrapText="1"/>
    </xf>
    <xf numFmtId="0" fontId="9" fillId="32" borderId="17" xfId="0" applyFont="1" applyFill="1" applyBorder="1" applyAlignment="1">
      <alignment horizontal="left" wrapText="1"/>
    </xf>
    <xf numFmtId="0" fontId="9" fillId="32" borderId="49" xfId="0" applyFont="1" applyFill="1" applyBorder="1" applyAlignment="1">
      <alignment horizontal="center" wrapText="1"/>
    </xf>
    <xf numFmtId="0" fontId="8" fillId="32" borderId="16" xfId="0" applyFont="1" applyFill="1" applyBorder="1" applyAlignment="1">
      <alignment horizontal="center"/>
    </xf>
    <xf numFmtId="0" fontId="8" fillId="32" borderId="53" xfId="0" applyFont="1" applyFill="1" applyBorder="1" applyAlignment="1">
      <alignment horizontal="center"/>
    </xf>
    <xf numFmtId="0" fontId="8" fillId="32" borderId="3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8" fillId="32" borderId="21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left" wrapText="1"/>
    </xf>
    <xf numFmtId="0" fontId="9" fillId="0" borderId="49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left" wrapText="1"/>
    </xf>
    <xf numFmtId="0" fontId="6" fillId="35" borderId="25" xfId="0" applyFont="1" applyFill="1" applyBorder="1" applyAlignment="1">
      <alignment horizontal="center" wrapText="1"/>
    </xf>
    <xf numFmtId="0" fontId="6" fillId="35" borderId="60" xfId="0" applyFont="1" applyFill="1" applyBorder="1" applyAlignment="1">
      <alignment horizontal="center" wrapText="1"/>
    </xf>
    <xf numFmtId="0" fontId="8" fillId="32" borderId="32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left" wrapText="1"/>
    </xf>
    <xf numFmtId="0" fontId="12" fillId="0" borderId="23" xfId="0" applyFont="1" applyFill="1" applyBorder="1" applyAlignment="1">
      <alignment horizontal="left" wrapText="1"/>
    </xf>
    <xf numFmtId="0" fontId="18" fillId="32" borderId="16" xfId="0" applyFont="1" applyFill="1" applyBorder="1" applyAlignment="1">
      <alignment horizontal="center" wrapText="1"/>
    </xf>
    <xf numFmtId="0" fontId="6" fillId="35" borderId="31" xfId="0" applyFont="1" applyFill="1" applyBorder="1" applyAlignment="1">
      <alignment horizontal="center" wrapText="1"/>
    </xf>
    <xf numFmtId="0" fontId="6" fillId="35" borderId="59" xfId="0" applyFont="1" applyFill="1" applyBorder="1" applyAlignment="1">
      <alignment horizontal="center" wrapText="1"/>
    </xf>
    <xf numFmtId="0" fontId="8" fillId="32" borderId="19" xfId="0" applyFont="1" applyFill="1" applyBorder="1" applyAlignment="1">
      <alignment horizontal="center"/>
    </xf>
    <xf numFmtId="0" fontId="6" fillId="36" borderId="13" xfId="0" applyFont="1" applyFill="1" applyBorder="1" applyAlignment="1">
      <alignment horizontal="center" vertical="center" wrapText="1"/>
    </xf>
    <xf numFmtId="0" fontId="6" fillId="36" borderId="38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wrapText="1"/>
    </xf>
    <xf numFmtId="0" fontId="8" fillId="0" borderId="28" xfId="0" applyFont="1" applyFill="1" applyBorder="1" applyAlignment="1">
      <alignment horizontal="center" wrapText="1"/>
    </xf>
    <xf numFmtId="0" fontId="8" fillId="0" borderId="4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18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37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8" fillId="0" borderId="49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35" borderId="31" xfId="0" applyFont="1" applyFill="1" applyBorder="1" applyAlignment="1">
      <alignment horizontal="center"/>
    </xf>
    <xf numFmtId="0" fontId="8" fillId="35" borderId="34" xfId="0" applyFont="1" applyFill="1" applyBorder="1" applyAlignment="1">
      <alignment horizontal="center"/>
    </xf>
    <xf numFmtId="0" fontId="8" fillId="35" borderId="25" xfId="0" applyFont="1" applyFill="1" applyBorder="1" applyAlignment="1">
      <alignment horizontal="center"/>
    </xf>
    <xf numFmtId="0" fontId="8" fillId="32" borderId="22" xfId="0" applyFont="1" applyFill="1" applyBorder="1" applyAlignment="1">
      <alignment horizontal="center" wrapText="1"/>
    </xf>
    <xf numFmtId="0" fontId="8" fillId="32" borderId="49" xfId="0" applyFont="1" applyFill="1" applyBorder="1" applyAlignment="1">
      <alignment horizontal="center" wrapText="1"/>
    </xf>
    <xf numFmtId="0" fontId="6" fillId="32" borderId="18" xfId="0" applyFont="1" applyFill="1" applyBorder="1" applyAlignment="1">
      <alignment horizontal="center"/>
    </xf>
    <xf numFmtId="0" fontId="6" fillId="32" borderId="23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 wrapText="1"/>
    </xf>
    <xf numFmtId="0" fontId="6" fillId="32" borderId="23" xfId="0" applyFont="1" applyFill="1" applyBorder="1" applyAlignment="1">
      <alignment horizontal="center" wrapText="1"/>
    </xf>
    <xf numFmtId="0" fontId="6" fillId="32" borderId="19" xfId="0" applyFont="1" applyFill="1" applyBorder="1" applyAlignment="1">
      <alignment horizontal="center" wrapText="1"/>
    </xf>
    <xf numFmtId="0" fontId="8" fillId="32" borderId="27" xfId="0" applyFont="1" applyFill="1" applyBorder="1" applyAlignment="1">
      <alignment horizontal="center"/>
    </xf>
    <xf numFmtId="0" fontId="8" fillId="32" borderId="26" xfId="0" applyFont="1" applyFill="1" applyBorder="1" applyAlignment="1">
      <alignment horizontal="center"/>
    </xf>
    <xf numFmtId="0" fontId="8" fillId="32" borderId="26" xfId="0" applyFont="1" applyFill="1" applyBorder="1" applyAlignment="1">
      <alignment horizontal="center" wrapText="1"/>
    </xf>
    <xf numFmtId="0" fontId="8" fillId="32" borderId="28" xfId="0" applyFont="1" applyFill="1" applyBorder="1" applyAlignment="1">
      <alignment horizontal="center"/>
    </xf>
    <xf numFmtId="0" fontId="8" fillId="32" borderId="32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/>
    </xf>
    <xf numFmtId="0" fontId="6" fillId="36" borderId="38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32" borderId="48" xfId="0" applyFont="1" applyFill="1" applyBorder="1" applyAlignment="1">
      <alignment horizontal="center"/>
    </xf>
    <xf numFmtId="0" fontId="8" fillId="32" borderId="29" xfId="0" applyFont="1" applyFill="1" applyBorder="1" applyAlignment="1">
      <alignment horizontal="center"/>
    </xf>
    <xf numFmtId="0" fontId="8" fillId="32" borderId="35" xfId="0" applyFont="1" applyFill="1" applyBorder="1" applyAlignment="1">
      <alignment horizontal="center"/>
    </xf>
    <xf numFmtId="0" fontId="8" fillId="32" borderId="20" xfId="0" applyFont="1" applyFill="1" applyBorder="1" applyAlignment="1">
      <alignment horizontal="center"/>
    </xf>
    <xf numFmtId="0" fontId="6" fillId="36" borderId="62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8" fillId="32" borderId="36" xfId="0" applyFont="1" applyFill="1" applyBorder="1" applyAlignment="1">
      <alignment horizontal="center" wrapText="1"/>
    </xf>
    <xf numFmtId="0" fontId="8" fillId="32" borderId="63" xfId="0" applyFont="1" applyFill="1" applyBorder="1" applyAlignment="1">
      <alignment horizontal="center" wrapText="1"/>
    </xf>
    <xf numFmtId="0" fontId="8" fillId="0" borderId="34" xfId="0" applyFont="1" applyFill="1" applyBorder="1" applyAlignment="1">
      <alignment horizont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37" borderId="37" xfId="0" applyFont="1" applyFill="1" applyBorder="1" applyAlignment="1">
      <alignment horizontal="center"/>
    </xf>
    <xf numFmtId="0" fontId="4" fillId="37" borderId="49" xfId="0" applyFont="1" applyFill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7" borderId="48" xfId="0" applyFont="1" applyFill="1" applyBorder="1" applyAlignment="1">
      <alignment horizontal="center"/>
    </xf>
    <xf numFmtId="0" fontId="4" fillId="37" borderId="47" xfId="0" applyFont="1" applyFill="1" applyBorder="1" applyAlignment="1">
      <alignment horizontal="center"/>
    </xf>
    <xf numFmtId="0" fontId="4" fillId="37" borderId="2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8" fillId="32" borderId="27" xfId="0" applyFont="1" applyFill="1" applyBorder="1" applyAlignment="1">
      <alignment horizontal="center" vertical="center" wrapText="1"/>
    </xf>
    <xf numFmtId="0" fontId="8" fillId="32" borderId="28" xfId="0" applyFont="1" applyFill="1" applyBorder="1" applyAlignment="1">
      <alignment horizontal="center" vertical="center" wrapText="1"/>
    </xf>
    <xf numFmtId="0" fontId="8" fillId="35" borderId="67" xfId="0" applyFont="1" applyFill="1" applyBorder="1" applyAlignment="1">
      <alignment horizontal="center" vertical="center" wrapText="1"/>
    </xf>
    <xf numFmtId="0" fontId="8" fillId="35" borderId="68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4" fillId="37" borderId="62" xfId="0" applyFont="1" applyFill="1" applyBorder="1" applyAlignment="1">
      <alignment horizontal="center"/>
    </xf>
    <xf numFmtId="0" fontId="4" fillId="37" borderId="69" xfId="0" applyFont="1" applyFill="1" applyBorder="1" applyAlignment="1">
      <alignment horizontal="center"/>
    </xf>
    <xf numFmtId="0" fontId="4" fillId="37" borderId="38" xfId="0" applyFont="1" applyFill="1" applyBorder="1" applyAlignment="1">
      <alignment horizontal="center"/>
    </xf>
    <xf numFmtId="0" fontId="8" fillId="32" borderId="47" xfId="0" applyFont="1" applyFill="1" applyBorder="1" applyAlignment="1">
      <alignment horizontal="center"/>
    </xf>
    <xf numFmtId="0" fontId="6" fillId="0" borderId="70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/>
    </xf>
    <xf numFmtId="0" fontId="8" fillId="0" borderId="53" xfId="0" applyFont="1" applyFill="1" applyBorder="1" applyAlignment="1">
      <alignment horizontal="left" vertical="center" wrapText="1"/>
    </xf>
    <xf numFmtId="0" fontId="8" fillId="0" borderId="61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32" borderId="48" xfId="0" applyFont="1" applyFill="1" applyBorder="1" applyAlignment="1">
      <alignment horizontal="center" wrapText="1"/>
    </xf>
    <xf numFmtId="0" fontId="8" fillId="32" borderId="29" xfId="0" applyFont="1" applyFill="1" applyBorder="1" applyAlignment="1">
      <alignment horizontal="center" wrapText="1"/>
    </xf>
    <xf numFmtId="0" fontId="6" fillId="34" borderId="62" xfId="0" applyFont="1" applyFill="1" applyBorder="1" applyAlignment="1">
      <alignment horizontal="left" vertical="center" wrapText="1"/>
    </xf>
    <xf numFmtId="0" fontId="6" fillId="34" borderId="69" xfId="0" applyFont="1" applyFill="1" applyBorder="1" applyAlignment="1">
      <alignment horizontal="left" vertical="center" wrapText="1"/>
    </xf>
    <xf numFmtId="0" fontId="6" fillId="34" borderId="38" xfId="0" applyFont="1" applyFill="1" applyBorder="1" applyAlignment="1">
      <alignment horizontal="left" vertical="center" wrapText="1"/>
    </xf>
    <xf numFmtId="0" fontId="4" fillId="0" borderId="35" xfId="0" applyFont="1" applyBorder="1" applyAlignment="1">
      <alignment horizontal="center"/>
    </xf>
    <xf numFmtId="0" fontId="8" fillId="32" borderId="31" xfId="0" applyFont="1" applyFill="1" applyBorder="1" applyAlignment="1">
      <alignment horizontal="center" wrapText="1"/>
    </xf>
    <xf numFmtId="0" fontId="8" fillId="32" borderId="34" xfId="0" applyFont="1" applyFill="1" applyBorder="1" applyAlignment="1">
      <alignment horizontal="center" wrapText="1"/>
    </xf>
    <xf numFmtId="0" fontId="6" fillId="36" borderId="62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8" fillId="35" borderId="22" xfId="0" applyFont="1" applyFill="1" applyBorder="1" applyAlignment="1">
      <alignment horizontal="center" vertical="center" wrapText="1"/>
    </xf>
    <xf numFmtId="0" fontId="8" fillId="35" borderId="49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left" wrapText="1"/>
    </xf>
    <xf numFmtId="0" fontId="8" fillId="0" borderId="47" xfId="0" applyFont="1" applyFill="1" applyBorder="1" applyAlignment="1">
      <alignment horizontal="left" wrapText="1"/>
    </xf>
    <xf numFmtId="0" fontId="8" fillId="0" borderId="20" xfId="0" applyFont="1" applyFill="1" applyBorder="1" applyAlignment="1">
      <alignment horizontal="left" wrapText="1"/>
    </xf>
    <xf numFmtId="0" fontId="8" fillId="35" borderId="36" xfId="0" applyFont="1" applyFill="1" applyBorder="1" applyAlignment="1">
      <alignment horizontal="center" vertical="center" wrapText="1"/>
    </xf>
    <xf numFmtId="0" fontId="8" fillId="35" borderId="6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0" fillId="0" borderId="23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43" fillId="0" borderId="49" xfId="0" applyFont="1" applyBorder="1" applyAlignment="1">
      <alignment horizontal="left" vertical="center" wrapText="1"/>
    </xf>
    <xf numFmtId="0" fontId="43" fillId="0" borderId="18" xfId="0" applyFont="1" applyBorder="1" applyAlignment="1">
      <alignment horizontal="left" vertical="center" wrapText="1"/>
    </xf>
    <xf numFmtId="0" fontId="39" fillId="0" borderId="49" xfId="0" applyFont="1" applyBorder="1" applyAlignment="1">
      <alignment horizontal="left" vertical="center" wrapText="1"/>
    </xf>
    <xf numFmtId="0" fontId="39" fillId="0" borderId="18" xfId="0" applyFont="1" applyBorder="1" applyAlignment="1">
      <alignment horizontal="left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8" fillId="0" borderId="49" xfId="0" applyFont="1" applyFill="1" applyBorder="1" applyAlignment="1">
      <alignment horizontal="left" vertical="center" wrapText="1"/>
    </xf>
    <xf numFmtId="0" fontId="6" fillId="0" borderId="70" xfId="0" applyFont="1" applyFill="1" applyBorder="1" applyAlignment="1">
      <alignment horizontal="left" vertical="center" wrapText="1"/>
    </xf>
    <xf numFmtId="0" fontId="6" fillId="0" borderId="72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1" fillId="0" borderId="23" xfId="0" applyFont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6" fillId="32" borderId="23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 vertical="center"/>
    </xf>
    <xf numFmtId="0" fontId="6" fillId="32" borderId="57" xfId="0" applyFont="1" applyFill="1" applyBorder="1" applyAlignment="1">
      <alignment horizontal="center" vertical="center"/>
    </xf>
    <xf numFmtId="0" fontId="6" fillId="32" borderId="7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0" fontId="8" fillId="32" borderId="53" xfId="0" applyFont="1" applyFill="1" applyBorder="1" applyAlignment="1">
      <alignment horizontal="center" wrapText="1"/>
    </xf>
    <xf numFmtId="0" fontId="8" fillId="32" borderId="30" xfId="0" applyFont="1" applyFill="1" applyBorder="1" applyAlignment="1">
      <alignment horizontal="center" wrapText="1"/>
    </xf>
    <xf numFmtId="0" fontId="6" fillId="32" borderId="28" xfId="0" applyFont="1" applyFill="1" applyBorder="1" applyAlignment="1">
      <alignment horizontal="center" vertical="center" wrapText="1"/>
    </xf>
    <xf numFmtId="0" fontId="6" fillId="32" borderId="30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left" vertical="center" wrapText="1"/>
    </xf>
    <xf numFmtId="0" fontId="8" fillId="0" borderId="61" xfId="0" applyFont="1" applyFill="1" applyBorder="1" applyAlignment="1">
      <alignment horizontal="left" vertical="center" wrapText="1"/>
    </xf>
    <xf numFmtId="16" fontId="6" fillId="0" borderId="75" xfId="0" applyNumberFormat="1" applyFont="1" applyFill="1" applyBorder="1" applyAlignment="1">
      <alignment horizontal="left" vertical="center" wrapText="1"/>
    </xf>
    <xf numFmtId="16" fontId="6" fillId="0" borderId="65" xfId="0" applyNumberFormat="1" applyFont="1" applyFill="1" applyBorder="1" applyAlignment="1">
      <alignment horizontal="left" vertical="center" wrapText="1"/>
    </xf>
    <xf numFmtId="0" fontId="6" fillId="32" borderId="57" xfId="0" applyFont="1" applyFill="1" applyBorder="1" applyAlignment="1">
      <alignment horizontal="center" vertical="center" wrapText="1"/>
    </xf>
    <xf numFmtId="0" fontId="6" fillId="32" borderId="33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6" fillId="32" borderId="28" xfId="0" applyFont="1" applyFill="1" applyBorder="1" applyAlignment="1">
      <alignment horizontal="center"/>
    </xf>
    <xf numFmtId="0" fontId="6" fillId="32" borderId="21" xfId="0" applyFont="1" applyFill="1" applyBorder="1" applyAlignment="1">
      <alignment horizontal="center"/>
    </xf>
    <xf numFmtId="0" fontId="8" fillId="32" borderId="76" xfId="0" applyFont="1" applyFill="1" applyBorder="1" applyAlignment="1">
      <alignment horizontal="center" vertical="center"/>
    </xf>
    <xf numFmtId="0" fontId="8" fillId="32" borderId="77" xfId="0" applyFont="1" applyFill="1" applyBorder="1" applyAlignment="1">
      <alignment horizontal="center" vertical="center"/>
    </xf>
    <xf numFmtId="0" fontId="8" fillId="32" borderId="78" xfId="0" applyFont="1" applyFill="1" applyBorder="1" applyAlignment="1">
      <alignment horizontal="center" vertical="center"/>
    </xf>
    <xf numFmtId="0" fontId="8" fillId="32" borderId="72" xfId="0" applyFont="1" applyFill="1" applyBorder="1" applyAlignment="1">
      <alignment horizontal="left" wrapText="1"/>
    </xf>
    <xf numFmtId="0" fontId="8" fillId="32" borderId="55" xfId="0" applyFont="1" applyFill="1" applyBorder="1" applyAlignment="1">
      <alignment horizontal="center" wrapText="1"/>
    </xf>
    <xf numFmtId="0" fontId="8" fillId="32" borderId="0" xfId="0" applyFont="1" applyFill="1" applyBorder="1" applyAlignment="1">
      <alignment horizontal="center" wrapText="1"/>
    </xf>
    <xf numFmtId="0" fontId="6" fillId="32" borderId="63" xfId="0" applyFont="1" applyFill="1" applyBorder="1" applyAlignment="1">
      <alignment horizontal="center"/>
    </xf>
    <xf numFmtId="0" fontId="6" fillId="32" borderId="51" xfId="0" applyFont="1" applyFill="1" applyBorder="1" applyAlignment="1">
      <alignment horizontal="center"/>
    </xf>
    <xf numFmtId="0" fontId="6" fillId="32" borderId="32" xfId="0" applyFont="1" applyFill="1" applyBorder="1" applyAlignment="1">
      <alignment horizontal="center" vertical="center" wrapText="1"/>
    </xf>
    <xf numFmtId="0" fontId="6" fillId="32" borderId="27" xfId="0" applyFont="1" applyFill="1" applyBorder="1" applyAlignment="1">
      <alignment horizontal="center" vertical="center" wrapText="1"/>
    </xf>
    <xf numFmtId="0" fontId="6" fillId="32" borderId="26" xfId="0" applyFont="1" applyFill="1" applyBorder="1" applyAlignment="1">
      <alignment horizontal="center" vertical="center" wrapText="1"/>
    </xf>
    <xf numFmtId="0" fontId="8" fillId="32" borderId="61" xfId="0" applyFont="1" applyFill="1" applyBorder="1" applyAlignment="1">
      <alignment horizontal="left" wrapText="1"/>
    </xf>
    <xf numFmtId="0" fontId="8" fillId="32" borderId="59" xfId="0" applyFont="1" applyFill="1" applyBorder="1" applyAlignment="1">
      <alignment horizontal="center"/>
    </xf>
    <xf numFmtId="0" fontId="8" fillId="32" borderId="79" xfId="0" applyFont="1" applyFill="1" applyBorder="1" applyAlignment="1">
      <alignment horizontal="center"/>
    </xf>
    <xf numFmtId="0" fontId="8" fillId="32" borderId="60" xfId="0" applyFont="1" applyFill="1" applyBorder="1" applyAlignment="1">
      <alignment horizontal="center"/>
    </xf>
    <xf numFmtId="0" fontId="6" fillId="32" borderId="68" xfId="0" applyFont="1" applyFill="1" applyBorder="1" applyAlignment="1">
      <alignment horizontal="right" vertical="center" wrapText="1"/>
    </xf>
    <xf numFmtId="0" fontId="6" fillId="32" borderId="79" xfId="0" applyFont="1" applyFill="1" applyBorder="1" applyAlignment="1">
      <alignment horizontal="right" vertical="center" wrapText="1"/>
    </xf>
    <xf numFmtId="0" fontId="6" fillId="32" borderId="76" xfId="0" applyFont="1" applyFill="1" applyBorder="1" applyAlignment="1">
      <alignment horizontal="center" vertical="center" wrapText="1"/>
    </xf>
    <xf numFmtId="0" fontId="6" fillId="32" borderId="78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33" xfId="0" applyFont="1" applyFill="1" applyBorder="1" applyAlignment="1">
      <alignment horizontal="center" vertical="center" wrapText="1"/>
    </xf>
    <xf numFmtId="0" fontId="8" fillId="32" borderId="33" xfId="0" applyFont="1" applyFill="1" applyBorder="1" applyAlignment="1">
      <alignment horizontal="center" wrapText="1"/>
    </xf>
    <xf numFmtId="0" fontId="8" fillId="32" borderId="13" xfId="0" applyFont="1" applyFill="1" applyBorder="1" applyAlignment="1">
      <alignment horizontal="center" wrapText="1"/>
    </xf>
    <xf numFmtId="0" fontId="6" fillId="32" borderId="68" xfId="0" applyFont="1" applyFill="1" applyBorder="1" applyAlignment="1">
      <alignment horizontal="center" vertical="center" wrapText="1"/>
    </xf>
    <xf numFmtId="0" fontId="6" fillId="32" borderId="67" xfId="0" applyFont="1" applyFill="1" applyBorder="1" applyAlignment="1">
      <alignment horizontal="center" vertical="center" wrapText="1"/>
    </xf>
    <xf numFmtId="0" fontId="3" fillId="32" borderId="13" xfId="0" applyNumberFormat="1" applyFont="1" applyFill="1" applyBorder="1" applyAlignment="1">
      <alignment horizontal="center" vertical="center" wrapText="1"/>
    </xf>
    <xf numFmtId="0" fontId="3" fillId="32" borderId="12" xfId="0" applyNumberFormat="1" applyFont="1" applyFill="1" applyBorder="1" applyAlignment="1">
      <alignment horizontal="center" vertical="center" wrapText="1"/>
    </xf>
    <xf numFmtId="0" fontId="8" fillId="35" borderId="20" xfId="0" applyFont="1" applyFill="1" applyBorder="1" applyAlignment="1">
      <alignment horizontal="center" vertical="center" wrapText="1"/>
    </xf>
    <xf numFmtId="0" fontId="8" fillId="35" borderId="28" xfId="0" applyFont="1" applyFill="1" applyBorder="1" applyAlignment="1">
      <alignment horizontal="center" vertical="center" wrapText="1"/>
    </xf>
    <xf numFmtId="0" fontId="8" fillId="35" borderId="21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6" fillId="32" borderId="61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69" xfId="0" applyFont="1" applyFill="1" applyBorder="1" applyAlignment="1">
      <alignment horizontal="center" vertical="center" wrapText="1"/>
    </xf>
    <xf numFmtId="0" fontId="8" fillId="35" borderId="48" xfId="0" applyFont="1" applyFill="1" applyBorder="1" applyAlignment="1">
      <alignment horizontal="center" vertical="center"/>
    </xf>
    <xf numFmtId="0" fontId="8" fillId="35" borderId="53" xfId="0" applyFont="1" applyFill="1" applyBorder="1" applyAlignment="1">
      <alignment horizontal="center" vertical="center"/>
    </xf>
    <xf numFmtId="0" fontId="8" fillId="35" borderId="30" xfId="0" applyFont="1" applyFill="1" applyBorder="1" applyAlignment="1">
      <alignment horizontal="center" vertical="center"/>
    </xf>
    <xf numFmtId="0" fontId="6" fillId="32" borderId="30" xfId="0" applyFont="1" applyFill="1" applyBorder="1" applyAlignment="1">
      <alignment horizontal="right" vertical="center" wrapText="1"/>
    </xf>
    <xf numFmtId="0" fontId="6" fillId="32" borderId="27" xfId="0" applyFont="1" applyFill="1" applyBorder="1" applyAlignment="1">
      <alignment horizontal="right" vertical="center" wrapText="1"/>
    </xf>
    <xf numFmtId="0" fontId="8" fillId="0" borderId="30" xfId="0" applyFont="1" applyFill="1" applyBorder="1" applyAlignment="1">
      <alignment horizontal="left" wrapText="1"/>
    </xf>
    <xf numFmtId="0" fontId="8" fillId="0" borderId="27" xfId="0" applyFont="1" applyFill="1" applyBorder="1" applyAlignment="1">
      <alignment horizontal="left" wrapText="1"/>
    </xf>
    <xf numFmtId="0" fontId="8" fillId="32" borderId="30" xfId="0" applyFont="1" applyFill="1" applyBorder="1" applyAlignment="1">
      <alignment horizontal="left" wrapText="1"/>
    </xf>
    <xf numFmtId="0" fontId="8" fillId="32" borderId="27" xfId="0" applyFont="1" applyFill="1" applyBorder="1" applyAlignment="1">
      <alignment horizontal="left" wrapText="1"/>
    </xf>
    <xf numFmtId="0" fontId="3" fillId="32" borderId="62" xfId="0" applyFont="1" applyFill="1" applyBorder="1" applyAlignment="1">
      <alignment horizontal="center" vertical="center" wrapText="1"/>
    </xf>
    <xf numFmtId="0" fontId="8" fillId="35" borderId="48" xfId="0" applyFont="1" applyFill="1" applyBorder="1" applyAlignment="1">
      <alignment horizontal="center" vertical="center" wrapText="1"/>
    </xf>
    <xf numFmtId="0" fontId="8" fillId="35" borderId="53" xfId="0" applyFont="1" applyFill="1" applyBorder="1" applyAlignment="1">
      <alignment horizontal="center" vertical="center" wrapText="1"/>
    </xf>
    <xf numFmtId="0" fontId="8" fillId="35" borderId="30" xfId="0" applyFont="1" applyFill="1" applyBorder="1" applyAlignment="1">
      <alignment horizontal="center" vertical="center" wrapText="1"/>
    </xf>
    <xf numFmtId="0" fontId="8" fillId="32" borderId="61" xfId="0" applyFont="1" applyFill="1" applyBorder="1" applyAlignment="1">
      <alignment horizontal="center" wrapText="1"/>
    </xf>
    <xf numFmtId="0" fontId="6" fillId="33" borderId="39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6" fillId="33" borderId="54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wrapText="1"/>
    </xf>
    <xf numFmtId="0" fontId="6" fillId="34" borderId="33" xfId="0" applyFont="1" applyFill="1" applyBorder="1" applyAlignment="1">
      <alignment horizontal="left" wrapText="1"/>
    </xf>
    <xf numFmtId="0" fontId="6" fillId="34" borderId="11" xfId="0" applyFont="1" applyFill="1" applyBorder="1" applyAlignment="1">
      <alignment horizontal="left" wrapText="1"/>
    </xf>
    <xf numFmtId="0" fontId="6" fillId="34" borderId="19" xfId="0" applyFont="1" applyFill="1" applyBorder="1" applyAlignment="1">
      <alignment horizontal="center" vertical="center" wrapText="1"/>
    </xf>
    <xf numFmtId="0" fontId="8" fillId="32" borderId="18" xfId="0" applyFont="1" applyFill="1" applyBorder="1" applyAlignment="1">
      <alignment horizontal="left" wrapText="1"/>
    </xf>
    <xf numFmtId="0" fontId="8" fillId="32" borderId="23" xfId="0" applyFont="1" applyFill="1" applyBorder="1" applyAlignment="1">
      <alignment horizontal="left" wrapText="1"/>
    </xf>
    <xf numFmtId="0" fontId="6" fillId="33" borderId="45" xfId="0" applyFont="1" applyFill="1" applyBorder="1" applyAlignment="1">
      <alignment horizontal="center" vertical="center" wrapText="1"/>
    </xf>
    <xf numFmtId="0" fontId="8" fillId="35" borderId="48" xfId="0" applyFont="1" applyFill="1" applyBorder="1" applyAlignment="1">
      <alignment horizontal="center"/>
    </xf>
    <xf numFmtId="0" fontId="8" fillId="35" borderId="29" xfId="0" applyFont="1" applyFill="1" applyBorder="1" applyAlignment="1">
      <alignment horizontal="center"/>
    </xf>
    <xf numFmtId="0" fontId="8" fillId="35" borderId="76" xfId="0" applyFont="1" applyFill="1" applyBorder="1" applyAlignment="1">
      <alignment horizontal="center"/>
    </xf>
    <xf numFmtId="0" fontId="8" fillId="35" borderId="68" xfId="0" applyFont="1" applyFill="1" applyBorder="1" applyAlignment="1">
      <alignment horizontal="center"/>
    </xf>
    <xf numFmtId="0" fontId="8" fillId="35" borderId="20" xfId="0" applyFont="1" applyFill="1" applyBorder="1" applyAlignment="1">
      <alignment horizontal="center" vertical="center"/>
    </xf>
    <xf numFmtId="0" fontId="8" fillId="35" borderId="67" xfId="0" applyFont="1" applyFill="1" applyBorder="1" applyAlignment="1">
      <alignment horizontal="center" vertical="center"/>
    </xf>
    <xf numFmtId="0" fontId="8" fillId="35" borderId="78" xfId="0" applyFont="1" applyFill="1" applyBorder="1" applyAlignment="1">
      <alignment horizontal="center" vertical="center"/>
    </xf>
    <xf numFmtId="0" fontId="8" fillId="35" borderId="35" xfId="0" applyFont="1" applyFill="1" applyBorder="1" applyAlignment="1">
      <alignment horizontal="center" wrapText="1"/>
    </xf>
    <xf numFmtId="0" fontId="8" fillId="35" borderId="20" xfId="0" applyFont="1" applyFill="1" applyBorder="1" applyAlignment="1">
      <alignment horizontal="center" wrapText="1"/>
    </xf>
    <xf numFmtId="0" fontId="8" fillId="35" borderId="67" xfId="0" applyFont="1" applyFill="1" applyBorder="1" applyAlignment="1">
      <alignment horizontal="center" wrapText="1"/>
    </xf>
    <xf numFmtId="0" fontId="8" fillId="35" borderId="78" xfId="0" applyFont="1" applyFill="1" applyBorder="1" applyAlignment="1">
      <alignment horizontal="center" wrapText="1"/>
    </xf>
    <xf numFmtId="0" fontId="8" fillId="35" borderId="59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8" fillId="32" borderId="19" xfId="0" applyFont="1" applyFill="1" applyBorder="1" applyAlignment="1">
      <alignment horizontal="center" vertical="center" wrapText="1"/>
    </xf>
    <xf numFmtId="0" fontId="8" fillId="32" borderId="18" xfId="0" applyFont="1" applyFill="1" applyBorder="1" applyAlignment="1">
      <alignment horizontal="center" vertical="center"/>
    </xf>
    <xf numFmtId="0" fontId="8" fillId="32" borderId="23" xfId="0" applyFont="1" applyFill="1" applyBorder="1" applyAlignment="1">
      <alignment horizontal="center" vertical="center"/>
    </xf>
    <xf numFmtId="0" fontId="8" fillId="32" borderId="22" xfId="0" applyFont="1" applyFill="1" applyBorder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8" fillId="32" borderId="35" xfId="0" applyFont="1" applyFill="1" applyBorder="1" applyAlignment="1">
      <alignment horizontal="center" wrapText="1"/>
    </xf>
    <xf numFmtId="0" fontId="8" fillId="32" borderId="20" xfId="0" applyFont="1" applyFill="1" applyBorder="1" applyAlignment="1">
      <alignment horizontal="center" wrapText="1"/>
    </xf>
    <xf numFmtId="0" fontId="8" fillId="0" borderId="1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6" fillId="34" borderId="32" xfId="0" applyFont="1" applyFill="1" applyBorder="1" applyAlignment="1">
      <alignment horizontal="center" wrapText="1"/>
    </xf>
    <xf numFmtId="0" fontId="6" fillId="34" borderId="27" xfId="0" applyFont="1" applyFill="1" applyBorder="1" applyAlignment="1">
      <alignment horizontal="center" wrapText="1"/>
    </xf>
    <xf numFmtId="0" fontId="6" fillId="34" borderId="26" xfId="0" applyFont="1" applyFill="1" applyBorder="1" applyAlignment="1">
      <alignment horizontal="center" wrapText="1"/>
    </xf>
    <xf numFmtId="0" fontId="6" fillId="34" borderId="30" xfId="0" applyFont="1" applyFill="1" applyBorder="1" applyAlignment="1">
      <alignment horizontal="left" wrapText="1"/>
    </xf>
    <xf numFmtId="0" fontId="6" fillId="34" borderId="27" xfId="0" applyFont="1" applyFill="1" applyBorder="1" applyAlignment="1">
      <alignment horizontal="left" wrapText="1"/>
    </xf>
    <xf numFmtId="0" fontId="6" fillId="34" borderId="28" xfId="0" applyFont="1" applyFill="1" applyBorder="1" applyAlignment="1">
      <alignment horizontal="center" wrapText="1"/>
    </xf>
    <xf numFmtId="0" fontId="6" fillId="34" borderId="23" xfId="0" applyFont="1" applyFill="1" applyBorder="1" applyAlignment="1">
      <alignment horizontal="center" wrapText="1"/>
    </xf>
    <xf numFmtId="0" fontId="6" fillId="34" borderId="32" xfId="0" applyFont="1" applyFill="1" applyBorder="1" applyAlignment="1">
      <alignment horizontal="center"/>
    </xf>
    <xf numFmtId="0" fontId="6" fillId="34" borderId="27" xfId="0" applyFont="1" applyFill="1" applyBorder="1" applyAlignment="1">
      <alignment horizontal="center"/>
    </xf>
    <xf numFmtId="0" fontId="6" fillId="36" borderId="69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/>
    </xf>
    <xf numFmtId="0" fontId="6" fillId="34" borderId="26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 wrapText="1"/>
    </xf>
    <xf numFmtId="0" fontId="8" fillId="0" borderId="25" xfId="0" applyFont="1" applyFill="1" applyBorder="1" applyAlignment="1">
      <alignment horizontal="center" wrapText="1"/>
    </xf>
    <xf numFmtId="0" fontId="8" fillId="0" borderId="47" xfId="0" applyFont="1" applyFill="1" applyBorder="1" applyAlignment="1">
      <alignment horizontal="left" vertical="justify" wrapText="1"/>
    </xf>
    <xf numFmtId="0" fontId="8" fillId="0" borderId="27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8" fillId="32" borderId="31" xfId="0" applyFont="1" applyFill="1" applyBorder="1" applyAlignment="1">
      <alignment horizontal="center"/>
    </xf>
    <xf numFmtId="0" fontId="8" fillId="32" borderId="34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32" borderId="25" xfId="0" applyFont="1" applyFill="1" applyBorder="1" applyAlignment="1">
      <alignment horizontal="center" wrapText="1"/>
    </xf>
    <xf numFmtId="0" fontId="8" fillId="32" borderId="25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 wrapText="1"/>
    </xf>
    <xf numFmtId="0" fontId="8" fillId="0" borderId="26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/>
    </xf>
    <xf numFmtId="0" fontId="8" fillId="32" borderId="31" xfId="0" applyFont="1" applyFill="1" applyBorder="1" applyAlignment="1">
      <alignment horizontal="center" vertical="center" wrapText="1"/>
    </xf>
    <xf numFmtId="0" fontId="8" fillId="32" borderId="34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left" wrapText="1"/>
    </xf>
    <xf numFmtId="0" fontId="8" fillId="0" borderId="34" xfId="0" applyFont="1" applyFill="1" applyBorder="1" applyAlignment="1">
      <alignment horizontal="left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wrapText="1"/>
    </xf>
    <xf numFmtId="0" fontId="8" fillId="0" borderId="63" xfId="0" applyFont="1" applyFill="1" applyBorder="1" applyAlignment="1">
      <alignment horizont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/>
    </xf>
    <xf numFmtId="0" fontId="8" fillId="0" borderId="32" xfId="0" applyFont="1" applyBorder="1" applyAlignment="1">
      <alignment horizontal="center" wrapText="1"/>
    </xf>
    <xf numFmtId="0" fontId="6" fillId="36" borderId="33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0" fontId="8" fillId="32" borderId="29" xfId="0" applyFont="1" applyFill="1" applyBorder="1" applyAlignment="1">
      <alignment horizontal="center" vertical="center"/>
    </xf>
    <xf numFmtId="0" fontId="8" fillId="32" borderId="34" xfId="0" applyFont="1" applyFill="1" applyBorder="1" applyAlignment="1">
      <alignment horizontal="center" vertical="center"/>
    </xf>
    <xf numFmtId="0" fontId="6" fillId="36" borderId="62" xfId="0" applyFont="1" applyFill="1" applyBorder="1" applyAlignment="1">
      <alignment horizontal="left" vertical="center" wrapText="1"/>
    </xf>
    <xf numFmtId="0" fontId="6" fillId="36" borderId="69" xfId="0" applyFont="1" applyFill="1" applyBorder="1" applyAlignment="1">
      <alignment horizontal="left" vertical="center" wrapText="1"/>
    </xf>
    <xf numFmtId="0" fontId="6" fillId="36" borderId="38" xfId="0" applyFont="1" applyFill="1" applyBorder="1" applyAlignment="1">
      <alignment horizontal="left" vertical="center" wrapText="1"/>
    </xf>
    <xf numFmtId="0" fontId="8" fillId="32" borderId="25" xfId="0" applyFont="1" applyFill="1" applyBorder="1" applyAlignment="1">
      <alignment horizontal="center" vertical="center" wrapText="1"/>
    </xf>
    <xf numFmtId="0" fontId="8" fillId="32" borderId="35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8" fillId="36" borderId="62" xfId="0" applyFont="1" applyFill="1" applyBorder="1" applyAlignment="1">
      <alignment horizontal="center" vertical="center" wrapText="1"/>
    </xf>
    <xf numFmtId="0" fontId="8" fillId="36" borderId="69" xfId="0" applyFont="1" applyFill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justify"/>
    </xf>
    <xf numFmtId="0" fontId="4" fillId="0" borderId="81" xfId="0" applyFont="1" applyBorder="1" applyAlignment="1">
      <alignment horizontal="center" vertical="justify"/>
    </xf>
    <xf numFmtId="0" fontId="4" fillId="0" borderId="42" xfId="0" applyFont="1" applyBorder="1" applyAlignment="1">
      <alignment horizontal="center" vertical="justify"/>
    </xf>
    <xf numFmtId="0" fontId="4" fillId="0" borderId="55" xfId="0" applyFont="1" applyBorder="1" applyAlignment="1">
      <alignment horizontal="center" vertical="justify"/>
    </xf>
    <xf numFmtId="0" fontId="4" fillId="0" borderId="0" xfId="0" applyFont="1" applyBorder="1" applyAlignment="1">
      <alignment horizontal="center" vertical="justify"/>
    </xf>
    <xf numFmtId="0" fontId="4" fillId="0" borderId="51" xfId="0" applyFont="1" applyBorder="1" applyAlignment="1">
      <alignment horizontal="center" vertical="justify"/>
    </xf>
    <xf numFmtId="0" fontId="4" fillId="0" borderId="76" xfId="0" applyFont="1" applyBorder="1" applyAlignment="1">
      <alignment horizontal="center" vertical="justify"/>
    </xf>
    <xf numFmtId="0" fontId="4" fillId="0" borderId="77" xfId="0" applyFont="1" applyBorder="1" applyAlignment="1">
      <alignment horizontal="center" vertical="justify"/>
    </xf>
    <xf numFmtId="0" fontId="4" fillId="0" borderId="78" xfId="0" applyFont="1" applyBorder="1" applyAlignment="1">
      <alignment horizontal="center" vertical="justify"/>
    </xf>
    <xf numFmtId="0" fontId="6" fillId="0" borderId="69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justify"/>
    </xf>
    <xf numFmtId="0" fontId="5" fillId="0" borderId="38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11" fillId="0" borderId="15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4" fillId="37" borderId="62" xfId="0" applyFont="1" applyFill="1" applyBorder="1" applyAlignment="1">
      <alignment horizontal="center" vertical="center" wrapText="1"/>
    </xf>
    <xf numFmtId="0" fontId="4" fillId="37" borderId="69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0" fontId="4" fillId="37" borderId="38" xfId="0" applyFont="1" applyFill="1" applyBorder="1" applyAlignment="1">
      <alignment horizontal="center" vertical="center" wrapText="1"/>
    </xf>
    <xf numFmtId="0" fontId="4" fillId="37" borderId="69" xfId="0" applyFont="1" applyFill="1" applyBorder="1" applyAlignment="1">
      <alignment horizontal="center"/>
    </xf>
    <xf numFmtId="0" fontId="4" fillId="37" borderId="12" xfId="0" applyFont="1" applyFill="1" applyBorder="1" applyAlignment="1">
      <alignment horizontal="center"/>
    </xf>
    <xf numFmtId="0" fontId="4" fillId="37" borderId="13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4" fillId="0" borderId="82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80" xfId="0" applyFont="1" applyBorder="1" applyAlignment="1">
      <alignment horizontal="center" vertical="justify"/>
    </xf>
    <xf numFmtId="0" fontId="4" fillId="0" borderId="81" xfId="0" applyFont="1" applyBorder="1" applyAlignment="1">
      <alignment horizontal="center" vertical="justify"/>
    </xf>
    <xf numFmtId="0" fontId="4" fillId="0" borderId="42" xfId="0" applyFont="1" applyBorder="1" applyAlignment="1">
      <alignment horizontal="center" vertical="justify"/>
    </xf>
    <xf numFmtId="0" fontId="4" fillId="0" borderId="76" xfId="0" applyFont="1" applyBorder="1" applyAlignment="1">
      <alignment horizontal="center" vertical="justify"/>
    </xf>
    <xf numFmtId="0" fontId="4" fillId="0" borderId="77" xfId="0" applyFont="1" applyBorder="1" applyAlignment="1">
      <alignment horizontal="center" vertical="justify"/>
    </xf>
    <xf numFmtId="0" fontId="4" fillId="0" borderId="78" xfId="0" applyFont="1" applyBorder="1" applyAlignment="1">
      <alignment horizontal="center" vertical="justify"/>
    </xf>
    <xf numFmtId="0" fontId="4" fillId="0" borderId="3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7" fillId="0" borderId="0" xfId="0" applyFont="1" applyBorder="1" applyAlignment="1">
      <alignment horizontal="center" vertical="justify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4" fillId="37" borderId="75" xfId="0" applyFont="1" applyFill="1" applyBorder="1" applyAlignment="1">
      <alignment horizontal="center"/>
    </xf>
    <xf numFmtId="0" fontId="4" fillId="37" borderId="65" xfId="0" applyFont="1" applyFill="1" applyBorder="1" applyAlignment="1">
      <alignment horizontal="center"/>
    </xf>
    <xf numFmtId="0" fontId="4" fillId="37" borderId="85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5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justify" wrapText="1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left" vertical="justify" wrapText="1"/>
    </xf>
    <xf numFmtId="0" fontId="8" fillId="32" borderId="35" xfId="0" applyFont="1" applyFill="1" applyBorder="1" applyAlignment="1">
      <alignment horizontal="center" vertical="center" wrapText="1"/>
    </xf>
    <xf numFmtId="0" fontId="8" fillId="32" borderId="29" xfId="0" applyFont="1" applyFill="1" applyBorder="1" applyAlignment="1">
      <alignment horizontal="center" vertical="center" wrapText="1"/>
    </xf>
    <xf numFmtId="0" fontId="8" fillId="0" borderId="84" xfId="0" applyFont="1" applyBorder="1" applyAlignment="1">
      <alignment horizontal="center" vertical="center" wrapText="1"/>
    </xf>
    <xf numFmtId="0" fontId="8" fillId="0" borderId="86" xfId="0" applyFont="1" applyBorder="1" applyAlignment="1">
      <alignment horizontal="center" vertical="center" wrapText="1"/>
    </xf>
    <xf numFmtId="0" fontId="8" fillId="32" borderId="25" xfId="0" applyFont="1" applyFill="1" applyBorder="1" applyAlignment="1">
      <alignment horizontal="center" vertical="center"/>
    </xf>
    <xf numFmtId="0" fontId="8" fillId="32" borderId="31" xfId="0" applyFont="1" applyFill="1" applyBorder="1" applyAlignment="1">
      <alignment horizontal="center" vertical="center"/>
    </xf>
    <xf numFmtId="0" fontId="42" fillId="32" borderId="23" xfId="0" applyFont="1" applyFill="1" applyBorder="1" applyAlignment="1">
      <alignment horizontal="center" vertical="center" wrapText="1"/>
    </xf>
    <xf numFmtId="0" fontId="6" fillId="36" borderId="62" xfId="0" applyFont="1" applyFill="1" applyBorder="1" applyAlignment="1">
      <alignment horizontal="center" wrapText="1"/>
    </xf>
    <xf numFmtId="0" fontId="6" fillId="36" borderId="69" xfId="0" applyFont="1" applyFill="1" applyBorder="1" applyAlignment="1">
      <alignment horizontal="center" wrapText="1"/>
    </xf>
    <xf numFmtId="0" fontId="6" fillId="36" borderId="38" xfId="0" applyFont="1" applyFill="1" applyBorder="1" applyAlignment="1">
      <alignment horizontal="center" wrapText="1"/>
    </xf>
    <xf numFmtId="0" fontId="8" fillId="0" borderId="6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35" borderId="28" xfId="0" applyFont="1" applyFill="1" applyBorder="1" applyAlignment="1">
      <alignment horizontal="center" vertical="center"/>
    </xf>
    <xf numFmtId="0" fontId="8" fillId="35" borderId="21" xfId="0" applyFont="1" applyFill="1" applyBorder="1" applyAlignment="1">
      <alignment horizontal="center" vertical="center"/>
    </xf>
    <xf numFmtId="0" fontId="8" fillId="35" borderId="25" xfId="0" applyFont="1" applyFill="1" applyBorder="1" applyAlignment="1">
      <alignment horizontal="center" wrapText="1"/>
    </xf>
    <xf numFmtId="0" fontId="8" fillId="35" borderId="60" xfId="0" applyFont="1" applyFill="1" applyBorder="1" applyAlignment="1">
      <alignment horizontal="center" wrapText="1"/>
    </xf>
    <xf numFmtId="0" fontId="8" fillId="35" borderId="76" xfId="0" applyFont="1" applyFill="1" applyBorder="1" applyAlignment="1">
      <alignment horizontal="center" vertical="center" wrapText="1"/>
    </xf>
    <xf numFmtId="0" fontId="18" fillId="32" borderId="23" xfId="0" applyFont="1" applyFill="1" applyBorder="1" applyAlignment="1">
      <alignment horizontal="center" wrapText="1"/>
    </xf>
    <xf numFmtId="0" fontId="18" fillId="32" borderId="19" xfId="0" applyFont="1" applyFill="1" applyBorder="1" applyAlignment="1">
      <alignment horizontal="center" wrapText="1"/>
    </xf>
    <xf numFmtId="0" fontId="6" fillId="35" borderId="31" xfId="0" applyFont="1" applyFill="1" applyBorder="1" applyAlignment="1">
      <alignment horizontal="center" vertical="center" wrapText="1"/>
    </xf>
    <xf numFmtId="0" fontId="6" fillId="35" borderId="59" xfId="0" applyFont="1" applyFill="1" applyBorder="1" applyAlignment="1">
      <alignment horizontal="center" vertical="center" wrapText="1"/>
    </xf>
    <xf numFmtId="0" fontId="1" fillId="35" borderId="48" xfId="0" applyFont="1" applyFill="1" applyBorder="1" applyAlignment="1">
      <alignment horizontal="center" vertical="center" wrapText="1"/>
    </xf>
    <xf numFmtId="0" fontId="1" fillId="35" borderId="47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1" fillId="35" borderId="53" xfId="0" applyFont="1" applyFill="1" applyBorder="1" applyAlignment="1">
      <alignment horizontal="center" vertical="center" wrapText="1"/>
    </xf>
    <xf numFmtId="0" fontId="1" fillId="35" borderId="61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  <xf numFmtId="0" fontId="8" fillId="35" borderId="76" xfId="0" applyFont="1" applyFill="1" applyBorder="1" applyAlignment="1">
      <alignment horizontal="left" vertical="center" wrapText="1"/>
    </xf>
    <xf numFmtId="0" fontId="8" fillId="35" borderId="77" xfId="0" applyFont="1" applyFill="1" applyBorder="1" applyAlignment="1">
      <alignment horizontal="left" vertical="center" wrapText="1"/>
    </xf>
    <xf numFmtId="0" fontId="8" fillId="35" borderId="78" xfId="0" applyFont="1" applyFill="1" applyBorder="1" applyAlignment="1">
      <alignment horizontal="left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35" borderId="52" xfId="0" applyFont="1" applyFill="1" applyBorder="1" applyAlignment="1">
      <alignment horizontal="center" vertical="center" wrapText="1"/>
    </xf>
    <xf numFmtId="0" fontId="8" fillId="35" borderId="35" xfId="0" applyFont="1" applyFill="1" applyBorder="1" applyAlignment="1">
      <alignment horizontal="center"/>
    </xf>
    <xf numFmtId="0" fontId="8" fillId="35" borderId="20" xfId="0" applyFont="1" applyFill="1" applyBorder="1" applyAlignment="1">
      <alignment horizontal="center"/>
    </xf>
    <xf numFmtId="0" fontId="8" fillId="35" borderId="67" xfId="0" applyFont="1" applyFill="1" applyBorder="1" applyAlignment="1">
      <alignment horizontal="center"/>
    </xf>
    <xf numFmtId="0" fontId="8" fillId="35" borderId="78" xfId="0" applyFont="1" applyFill="1" applyBorder="1" applyAlignment="1">
      <alignment horizontal="center"/>
    </xf>
    <xf numFmtId="0" fontId="8" fillId="35" borderId="27" xfId="0" applyFont="1" applyFill="1" applyBorder="1" applyAlignment="1">
      <alignment horizontal="center" vertical="center" wrapText="1"/>
    </xf>
    <xf numFmtId="0" fontId="8" fillId="35" borderId="61" xfId="0" applyFont="1" applyFill="1" applyBorder="1" applyAlignment="1">
      <alignment horizontal="center" vertical="center" wrapText="1"/>
    </xf>
    <xf numFmtId="0" fontId="8" fillId="35" borderId="48" xfId="0" applyFont="1" applyFill="1" applyBorder="1" applyAlignment="1">
      <alignment horizontal="left" vertical="top" wrapText="1"/>
    </xf>
    <xf numFmtId="0" fontId="8" fillId="35" borderId="47" xfId="0" applyFont="1" applyFill="1" applyBorder="1" applyAlignment="1">
      <alignment horizontal="left" vertical="top" wrapText="1"/>
    </xf>
    <xf numFmtId="0" fontId="8" fillId="35" borderId="20" xfId="0" applyFont="1" applyFill="1" applyBorder="1" applyAlignment="1">
      <alignment horizontal="left" vertical="top" wrapText="1"/>
    </xf>
    <xf numFmtId="0" fontId="8" fillId="35" borderId="53" xfId="0" applyFont="1" applyFill="1" applyBorder="1" applyAlignment="1">
      <alignment horizontal="left" vertical="top" wrapText="1"/>
    </xf>
    <xf numFmtId="0" fontId="8" fillId="35" borderId="61" xfId="0" applyFont="1" applyFill="1" applyBorder="1" applyAlignment="1">
      <alignment horizontal="left" vertical="top" wrapText="1"/>
    </xf>
    <xf numFmtId="0" fontId="8" fillId="35" borderId="21" xfId="0" applyFont="1" applyFill="1" applyBorder="1" applyAlignment="1">
      <alignment horizontal="left" vertical="top" wrapText="1"/>
    </xf>
    <xf numFmtId="0" fontId="6" fillId="35" borderId="26" xfId="0" applyFont="1" applyFill="1" applyBorder="1" applyAlignment="1">
      <alignment horizontal="center" vertical="center" wrapText="1"/>
    </xf>
    <xf numFmtId="0" fontId="8" fillId="35" borderId="79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40" fillId="0" borderId="22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8" fillId="35" borderId="60" xfId="0" applyFont="1" applyFill="1" applyBorder="1" applyAlignment="1">
      <alignment horizontal="center"/>
    </xf>
    <xf numFmtId="0" fontId="8" fillId="35" borderId="48" xfId="0" applyFont="1" applyFill="1" applyBorder="1" applyAlignment="1">
      <alignment horizontal="center" wrapText="1"/>
    </xf>
    <xf numFmtId="0" fontId="8" fillId="35" borderId="29" xfId="0" applyFont="1" applyFill="1" applyBorder="1" applyAlignment="1">
      <alignment horizontal="center" wrapText="1"/>
    </xf>
    <xf numFmtId="0" fontId="8" fillId="35" borderId="76" xfId="0" applyFont="1" applyFill="1" applyBorder="1" applyAlignment="1">
      <alignment horizontal="center" wrapText="1"/>
    </xf>
    <xf numFmtId="0" fontId="8" fillId="35" borderId="68" xfId="0" applyFont="1" applyFill="1" applyBorder="1" applyAlignment="1">
      <alignment horizontal="center" wrapText="1"/>
    </xf>
    <xf numFmtId="0" fontId="8" fillId="35" borderId="37" xfId="0" applyFont="1" applyFill="1" applyBorder="1" applyAlignment="1">
      <alignment horizontal="left" wrapText="1"/>
    </xf>
    <xf numFmtId="0" fontId="8" fillId="35" borderId="49" xfId="0" applyFont="1" applyFill="1" applyBorder="1" applyAlignment="1">
      <alignment horizontal="left" wrapText="1"/>
    </xf>
    <xf numFmtId="0" fontId="8" fillId="35" borderId="17" xfId="0" applyFont="1" applyFill="1" applyBorder="1" applyAlignment="1">
      <alignment horizontal="left" wrapText="1"/>
    </xf>
    <xf numFmtId="0" fontId="8" fillId="0" borderId="37" xfId="0" applyFont="1" applyFill="1" applyBorder="1" applyAlignment="1">
      <alignment horizontal="left" vertical="center"/>
    </xf>
    <xf numFmtId="0" fontId="8" fillId="0" borderId="49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154</xdr:row>
      <xdr:rowOff>19050</xdr:rowOff>
    </xdr:from>
    <xdr:to>
      <xdr:col>49</xdr:col>
      <xdr:colOff>0</xdr:colOff>
      <xdr:row>233</xdr:row>
      <xdr:rowOff>95250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85725" y="26746200"/>
          <a:ext cx="11391900" cy="1286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4.1. Нормативная база реализации ППССЗ ОУ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Учебный план по специальности 34.02.01  "Сестринское дело"разработан в соответствии с: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Федеральным законом “Об образовании в  Российской Федерации ”  от 29 декабря 2012г. № 273-ФЗ (ст. 11 п.п. 1,2,3,4,5; ст. 12 п. п.2,5,7; ст. 13, 13; ст.28 п.п. 6,10);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Федеральным государственным образовательным стандартом среднего профессионального образования  по данной специальности, утв. приказом Министерства образования и науки Российской Федерации от 12 мая 2014г, № 502;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Порядком организации и осуществления образовательной деятельности по образовательным программам среднего профессионального образования, утв. приказом Министерства образования и науки Российской Федерации от  14 июня 2013 г.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 464;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Положением о практике обучающихся, осваивающих основные профессиональные образовательные программы среднего профессионального образования,, утв.приказом Минобрнауки России от 14 июня 2013г № 291;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 письмом Минобрнауки России  "О разъяснениях по формированию учебного плана ОПОП НПО и СПО" от 20 октября 2010г. № 12-696.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4.2. Организация учебного процесса и режим занятий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Учебные занятия в колледже начинаются с 1 сентября  при шестидневной учебной недели.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Обязательная учебная нагрузка студентов включает обязательную аудиторную нагрузку и все виды практики в составе модулей.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Максимальный объем аудиторной учебной нагрузки студентов составляет 36  академических часов в неделю 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Максимальный объем учебной нагрузки обучающихся составляет 54 академических часа в неделю, включая все виды обязательной учебной нагрузки и внеаудиторной (самостоятельной) учебной работы.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Консультации для студентов предусматриваются в объеме 100 часов на учебную группу на каждый учебный год.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Контроль сформированности знаний, умений обучающихся проводится в соответствии с "Положением о промежуточной аттестации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студентов колледжа," утвержденным графиком контроля учебного процесса.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Проводятся  экзамены  квалификационные по профессиональным модулям: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ПМ.01 Проведение профилактических мероприятий (4с);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ПМ.02 Участие в лечебно-диагностическом и реабилитационном процессах (8с);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ПМ 03 Оказание доврачебной мед. помощи при неотложных экстремальных состояниях (8с);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ПМ.04 Выполнение работ по профессии 34.01.01 Младшая медицинская сестра по уходу за больными (4с).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Предусмотренные учебным планом лабораторные и практические занятия проводятся  группой или с делением учебной группы на  2 подгруппы,  для каждой из которых составляется расписание занятий по 90 мин, 180 мин.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практическую часть по специальности отведено: учебная, производственная и преддипломная практики 27н. х 36 ч . = 972 часа, лабораторные и практические занятия – 2162 часа, курсовая работа - 20 часов. ИТОГО – 3154 часов.  Практикоориентированность учебного плана составяет 58,8%.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Выполнение индивидуального проекта рассматривается как вид учебной работы по общеобразовательным учебным дисциплинам  и реализуется в пределах времени, отведенного на их изучение.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Выполнение курсового проекта (работы) рассматривается как вид учебной работы по  профессиональному циклу и реализуется в пределах времени, отведенного на   изучение  дисциплин и МДК.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Часть учебного времени дисциплины "Безопасность жизнедеятельности" (48 часов) отведено на изучение основ медицинских знаний (девушки) и основ военного дела (сборы) (юноши).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Зачёты проводятся за счёт времени, отведённого на изучение предмета. Форма  проведения экзаменов определяется  преподавателями и  утверждается цикловыми методическими комиссиями колледжа.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Учебная практика и производственная практика (по профилю специальности и преддипломная) проводится  при освоении с обучающимися профессиональных компетенций в рамках профессиональных модулей и реализуются  концентрированно  или рассредоточенно. Аттестация по итогам производственной практики проводится с учетом результатов, подтвержденных документами соответствующих организаций.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Государственная  итоговая аттестация включает в себя  подготовку  и защиту выпускной квалификационной работы.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4.3. Формирование вариативной части ППССЗ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Объем времени (936 часов), отведенный на вариативную часть, использован на увеличение часов на дисциплины, профессиональные модули и междисциплинарные курсы обязательной части  ППССЗ: общего гуманитарного и социально-экономического (189 часов), математического и общего естественнонаучного (47 часов) и профессионального циклов (700 часов),  из них на общепрофессиональные дисциплины 258 часа, на профессиональные модули 442 часа.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Введены учебные дисциплины: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ОГСЭ.00 Общий гуманитарный и социально-экономический цикл: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Языковая грамотность и культура речи (76 часов),  Основы организации учебной деятельности (59 часов), Психология общения (54 часа).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ЕН.03 Математический и общий естественнонаучный цикл: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Основы медицинской статистики (47 часов).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ОП.00 Общепрофессиональные дисциплины: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Клиническая фармакология (50 часов), Сохранение здоровья населения нетрадиционными методами (34 часа), Методы лабораторных клинических исследований  (32 часа).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Заместитель  директора  по учебной  работе                                     О.С. Плетенева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Заведующий учебной частью                                                              Ю.А. Томилова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47"/>
  <sheetViews>
    <sheetView tabSelected="1" zoomScalePageLayoutView="0" workbookViewId="0" topLeftCell="A73">
      <selection activeCell="BD81" sqref="BD81:BG91"/>
    </sheetView>
  </sheetViews>
  <sheetFormatPr defaultColWidth="9.00390625" defaultRowHeight="12.75"/>
  <cols>
    <col min="1" max="1" width="1.12109375" style="63" customWidth="1"/>
    <col min="2" max="2" width="3.125" style="63" customWidth="1"/>
    <col min="3" max="3" width="4.125" style="63" customWidth="1"/>
    <col min="4" max="10" width="2.125" style="63" customWidth="1"/>
    <col min="11" max="11" width="2.00390625" style="63" customWidth="1"/>
    <col min="12" max="14" width="2.125" style="63" customWidth="1"/>
    <col min="15" max="15" width="2.00390625" style="63" customWidth="1"/>
    <col min="16" max="18" width="2.125" style="63" customWidth="1"/>
    <col min="19" max="19" width="4.125" style="63" customWidth="1"/>
    <col min="20" max="27" width="5.25390625" style="63" customWidth="1"/>
    <col min="28" max="28" width="2.125" style="63" customWidth="1"/>
    <col min="29" max="29" width="3.00390625" style="63" customWidth="1"/>
    <col min="30" max="30" width="2.375" style="63" customWidth="1"/>
    <col min="31" max="31" width="2.875" style="63" customWidth="1"/>
    <col min="32" max="32" width="2.125" style="63" customWidth="1"/>
    <col min="33" max="33" width="3.25390625" style="63" customWidth="1"/>
    <col min="34" max="34" width="6.625" style="63" customWidth="1"/>
    <col min="35" max="35" width="4.25390625" style="63" customWidth="1"/>
    <col min="36" max="36" width="2.625" style="63" customWidth="1"/>
    <col min="37" max="37" width="2.25390625" style="63" customWidth="1"/>
    <col min="38" max="38" width="2.125" style="63" customWidth="1"/>
    <col min="39" max="40" width="2.75390625" style="63" customWidth="1"/>
    <col min="41" max="41" width="2.00390625" style="63" customWidth="1"/>
    <col min="42" max="42" width="2.125" style="63" customWidth="1"/>
    <col min="43" max="43" width="2.375" style="63" customWidth="1"/>
    <col min="44" max="45" width="4.75390625" style="63" customWidth="1"/>
    <col min="46" max="47" width="2.375" style="63" customWidth="1"/>
    <col min="48" max="48" width="2.25390625" style="63" customWidth="1"/>
    <col min="49" max="49" width="2.375" style="63" customWidth="1"/>
    <col min="50" max="50" width="2.625" style="63" customWidth="1"/>
    <col min="51" max="16384" width="9.125" style="63" customWidth="1"/>
  </cols>
  <sheetData>
    <row r="1" spans="1:49" ht="12.75" customHeight="1">
      <c r="A1" s="122"/>
      <c r="B1" s="122"/>
      <c r="C1" s="122"/>
      <c r="D1" s="122"/>
      <c r="E1" s="122"/>
      <c r="F1" s="957" t="s">
        <v>2</v>
      </c>
      <c r="G1" s="957"/>
      <c r="H1" s="957"/>
      <c r="I1" s="957"/>
      <c r="J1" s="957"/>
      <c r="K1" s="957"/>
      <c r="L1" s="122"/>
      <c r="M1" s="122"/>
      <c r="N1" s="5"/>
      <c r="O1" s="3"/>
      <c r="P1" s="3"/>
      <c r="Q1" s="3"/>
      <c r="R1" s="3"/>
      <c r="S1" s="3"/>
      <c r="T1" s="3"/>
      <c r="U1" s="3"/>
      <c r="V1" s="960" t="s">
        <v>1</v>
      </c>
      <c r="W1" s="960"/>
      <c r="X1" s="960"/>
      <c r="Y1" s="960"/>
      <c r="Z1" s="960"/>
      <c r="AA1" s="960"/>
      <c r="AB1" s="960"/>
      <c r="AC1" s="960"/>
      <c r="AD1" s="42"/>
      <c r="AE1" s="42"/>
      <c r="AF1" s="42"/>
      <c r="AG1" s="3"/>
      <c r="AH1" s="3"/>
      <c r="AI1" s="3"/>
      <c r="AJ1" s="3"/>
      <c r="AK1" s="3"/>
      <c r="AL1" s="3"/>
      <c r="AM1" s="3"/>
      <c r="AN1" s="3"/>
      <c r="AO1" s="3"/>
      <c r="AP1" s="3"/>
      <c r="AQ1" s="122"/>
      <c r="AR1" s="122"/>
      <c r="AS1" s="122"/>
      <c r="AT1" s="122"/>
      <c r="AU1" s="122"/>
      <c r="AV1" s="122"/>
      <c r="AW1" s="122"/>
    </row>
    <row r="2" spans="1:49" ht="10.5" customHeight="1">
      <c r="A2" s="122"/>
      <c r="B2" s="122"/>
      <c r="C2" s="963" t="s">
        <v>235</v>
      </c>
      <c r="D2" s="963"/>
      <c r="E2" s="963"/>
      <c r="F2" s="963"/>
      <c r="G2" s="963"/>
      <c r="H2" s="963"/>
      <c r="I2" s="963"/>
      <c r="J2" s="963"/>
      <c r="K2" s="963"/>
      <c r="L2" s="963"/>
      <c r="M2" s="963"/>
      <c r="N2" s="963"/>
      <c r="O2" s="963"/>
      <c r="P2" s="963"/>
      <c r="Q2" s="964"/>
      <c r="R2" s="958" t="s">
        <v>155</v>
      </c>
      <c r="S2" s="958"/>
      <c r="T2" s="958"/>
      <c r="U2" s="958"/>
      <c r="V2" s="958"/>
      <c r="W2" s="958"/>
      <c r="X2" s="958"/>
      <c r="Y2" s="958"/>
      <c r="Z2" s="958"/>
      <c r="AA2" s="958"/>
      <c r="AB2" s="958"/>
      <c r="AC2" s="958"/>
      <c r="AD2" s="958"/>
      <c r="AE2" s="958"/>
      <c r="AF2" s="958"/>
      <c r="AG2" s="958"/>
      <c r="AH2" s="959" t="s">
        <v>37</v>
      </c>
      <c r="AI2" s="959"/>
      <c r="AJ2" s="936"/>
      <c r="AK2" s="936"/>
      <c r="AL2" s="936"/>
      <c r="AM2" s="936"/>
      <c r="AN2" s="936"/>
      <c r="AO2" s="936"/>
      <c r="AP2" s="936"/>
      <c r="AQ2" s="936"/>
      <c r="AR2" s="936"/>
      <c r="AS2" s="936"/>
      <c r="AT2" s="936"/>
      <c r="AU2" s="936"/>
      <c r="AV2" s="936"/>
      <c r="AW2" s="936"/>
    </row>
    <row r="3" spans="1:49" ht="12.75" customHeight="1">
      <c r="A3" s="122"/>
      <c r="B3" s="122"/>
      <c r="C3" s="122"/>
      <c r="D3" s="122" t="s">
        <v>3</v>
      </c>
      <c r="E3" s="961"/>
      <c r="F3" s="961"/>
      <c r="G3" s="124" t="s">
        <v>3</v>
      </c>
      <c r="H3" s="962"/>
      <c r="I3" s="962"/>
      <c r="J3" s="962"/>
      <c r="K3" s="962"/>
      <c r="L3" s="962" t="s">
        <v>296</v>
      </c>
      <c r="M3" s="962"/>
      <c r="N3" s="962"/>
      <c r="O3" s="962"/>
      <c r="P3" s="960" t="s">
        <v>249</v>
      </c>
      <c r="Q3" s="960"/>
      <c r="R3" s="960"/>
      <c r="S3" s="960"/>
      <c r="T3" s="960"/>
      <c r="U3" s="960"/>
      <c r="V3" s="960"/>
      <c r="W3" s="960"/>
      <c r="X3" s="960"/>
      <c r="Y3" s="960"/>
      <c r="Z3" s="960"/>
      <c r="AA3" s="960"/>
      <c r="AB3" s="960"/>
      <c r="AC3" s="960"/>
      <c r="AD3" s="960"/>
      <c r="AE3" s="960"/>
      <c r="AF3" s="960"/>
      <c r="AG3" s="960"/>
      <c r="AH3" s="960"/>
      <c r="AI3" s="42"/>
      <c r="AJ3" s="42"/>
      <c r="AK3" s="42"/>
      <c r="AL3" s="42"/>
      <c r="AM3" s="42"/>
      <c r="AN3" s="42"/>
      <c r="AO3" s="9"/>
      <c r="AP3" s="9"/>
      <c r="AQ3" s="9"/>
      <c r="AR3" s="9"/>
      <c r="AS3" s="9"/>
      <c r="AT3" s="9"/>
      <c r="AU3" s="9"/>
      <c r="AV3" s="9"/>
      <c r="AW3" s="10"/>
    </row>
    <row r="4" spans="1:49" ht="12.75" customHeight="1">
      <c r="A4" s="122"/>
      <c r="B4" s="122"/>
      <c r="C4" s="12" t="s">
        <v>232</v>
      </c>
      <c r="D4" s="122"/>
      <c r="E4" s="122"/>
      <c r="F4" s="125"/>
      <c r="G4" s="125"/>
      <c r="H4" s="125"/>
      <c r="I4" s="125"/>
      <c r="J4" s="125"/>
      <c r="K4" s="947" t="s">
        <v>4</v>
      </c>
      <c r="L4" s="947"/>
      <c r="M4" s="947"/>
      <c r="N4" s="947"/>
      <c r="O4" s="947"/>
      <c r="P4" s="947"/>
      <c r="Q4" s="947"/>
      <c r="R4" s="947"/>
      <c r="S4" s="965" t="s">
        <v>169</v>
      </c>
      <c r="T4" s="965"/>
      <c r="U4" s="965"/>
      <c r="V4" s="965"/>
      <c r="W4" s="965"/>
      <c r="X4" s="965"/>
      <c r="Y4" s="965"/>
      <c r="Z4" s="965"/>
      <c r="AA4" s="965"/>
      <c r="AB4" s="965"/>
      <c r="AC4" s="965"/>
      <c r="AD4" s="965"/>
      <c r="AE4" s="965"/>
      <c r="AF4" s="965"/>
      <c r="AG4" s="965"/>
      <c r="AH4" s="967" t="s">
        <v>292</v>
      </c>
      <c r="AI4" s="967"/>
      <c r="AJ4" s="967"/>
      <c r="AK4" s="967"/>
      <c r="AL4" s="967"/>
      <c r="AM4" s="967"/>
      <c r="AN4" s="967"/>
      <c r="AO4" s="967"/>
      <c r="AP4" s="967"/>
      <c r="AQ4" s="967"/>
      <c r="AR4" s="967"/>
      <c r="AS4" s="967"/>
      <c r="AT4" s="967"/>
      <c r="AU4" s="967"/>
      <c r="AV4" s="967"/>
      <c r="AW4" s="967"/>
    </row>
    <row r="5" spans="1:49" ht="0.75" customHeight="1" hidden="1">
      <c r="A5" s="122"/>
      <c r="B5" s="125"/>
      <c r="C5" s="125"/>
      <c r="D5" s="125"/>
      <c r="E5" s="125"/>
      <c r="F5" s="125"/>
      <c r="G5" s="125"/>
      <c r="H5" s="126"/>
      <c r="I5" s="126"/>
      <c r="J5" s="125"/>
      <c r="K5" s="126"/>
      <c r="L5" s="4"/>
      <c r="M5" s="4"/>
      <c r="N5" s="8"/>
      <c r="O5" s="3"/>
      <c r="P5" s="3"/>
      <c r="Q5" s="3"/>
      <c r="R5" s="3"/>
      <c r="S5" s="968"/>
      <c r="T5" s="968"/>
      <c r="U5" s="968"/>
      <c r="V5" s="968"/>
      <c r="W5" s="968"/>
      <c r="X5" s="968"/>
      <c r="Y5" s="968"/>
      <c r="Z5" s="968"/>
      <c r="AA5" s="968"/>
      <c r="AB5" s="936"/>
      <c r="AC5" s="936"/>
      <c r="AD5" s="936"/>
      <c r="AE5" s="936"/>
      <c r="AF5" s="936"/>
      <c r="AG5" s="936"/>
      <c r="AH5" s="3"/>
      <c r="AI5" s="3"/>
      <c r="AJ5" s="3"/>
      <c r="AK5" s="3"/>
      <c r="AL5" s="3"/>
      <c r="AM5" s="3"/>
      <c r="AN5" s="9"/>
      <c r="AO5" s="9"/>
      <c r="AP5" s="9"/>
      <c r="AQ5" s="10"/>
      <c r="AR5" s="10"/>
      <c r="AS5" s="10"/>
      <c r="AT5" s="10"/>
      <c r="AU5" s="10"/>
      <c r="AV5" s="10"/>
      <c r="AW5" s="10"/>
    </row>
    <row r="6" spans="1:49" ht="12.75" customHeight="1">
      <c r="A6" s="122"/>
      <c r="B6" s="125"/>
      <c r="C6" s="399" t="s">
        <v>233</v>
      </c>
      <c r="D6" s="399"/>
      <c r="E6" s="399"/>
      <c r="F6" s="399"/>
      <c r="G6" s="399"/>
      <c r="H6" s="399"/>
      <c r="I6" s="399"/>
      <c r="J6" s="399"/>
      <c r="K6" s="948" t="s">
        <v>5</v>
      </c>
      <c r="L6" s="948"/>
      <c r="M6" s="948"/>
      <c r="N6" s="948"/>
      <c r="O6" s="948"/>
      <c r="P6" s="948"/>
      <c r="Q6" s="948"/>
      <c r="R6" s="948"/>
      <c r="S6" s="965" t="s">
        <v>170</v>
      </c>
      <c r="T6" s="965"/>
      <c r="U6" s="965"/>
      <c r="V6" s="965"/>
      <c r="W6" s="965"/>
      <c r="X6" s="965"/>
      <c r="Y6" s="965"/>
      <c r="Z6" s="965"/>
      <c r="AA6" s="965"/>
      <c r="AB6" s="965"/>
      <c r="AC6" s="965"/>
      <c r="AD6" s="965"/>
      <c r="AE6" s="965"/>
      <c r="AF6" s="965"/>
      <c r="AG6" s="965"/>
      <c r="AH6" s="3"/>
      <c r="AI6" s="3"/>
      <c r="AJ6" s="3"/>
      <c r="AK6" s="3"/>
      <c r="AL6" s="3"/>
      <c r="AM6" s="3"/>
      <c r="AN6" s="7"/>
      <c r="AO6" s="7"/>
      <c r="AP6" s="23"/>
      <c r="AQ6" s="23"/>
      <c r="AR6" s="23"/>
      <c r="AS6" s="23"/>
      <c r="AT6" s="23"/>
      <c r="AU6" s="23"/>
      <c r="AV6" s="23"/>
      <c r="AW6" s="23"/>
    </row>
    <row r="7" spans="1:49" ht="12.75" customHeight="1">
      <c r="A7" s="122"/>
      <c r="B7" s="14"/>
      <c r="C7" s="14"/>
      <c r="D7" s="14"/>
      <c r="E7" s="14"/>
      <c r="F7" s="14"/>
      <c r="G7" s="14"/>
      <c r="H7" s="14"/>
      <c r="I7" s="14"/>
      <c r="J7" s="14"/>
      <c r="K7" s="947" t="s">
        <v>72</v>
      </c>
      <c r="L7" s="947"/>
      <c r="M7" s="947"/>
      <c r="N7" s="947"/>
      <c r="O7" s="947"/>
      <c r="P7" s="947"/>
      <c r="Q7" s="947"/>
      <c r="R7" s="127"/>
      <c r="S7" s="934" t="s">
        <v>120</v>
      </c>
      <c r="T7" s="934"/>
      <c r="U7" s="934"/>
      <c r="V7" s="934"/>
      <c r="W7" s="934"/>
      <c r="X7" s="934"/>
      <c r="Y7" s="934"/>
      <c r="Z7" s="934"/>
      <c r="AA7" s="934"/>
      <c r="AB7" s="934"/>
      <c r="AC7" s="934"/>
      <c r="AD7" s="934"/>
      <c r="AE7" s="934"/>
      <c r="AF7" s="934"/>
      <c r="AG7" s="934"/>
      <c r="AH7" s="43"/>
      <c r="AI7" s="966" t="s">
        <v>187</v>
      </c>
      <c r="AJ7" s="966"/>
      <c r="AK7" s="966"/>
      <c r="AL7" s="966"/>
      <c r="AM7" s="966"/>
      <c r="AN7" s="966"/>
      <c r="AO7" s="966"/>
      <c r="AP7" s="966"/>
      <c r="AQ7" s="966"/>
      <c r="AR7" s="966"/>
      <c r="AS7" s="966"/>
      <c r="AT7" s="966"/>
      <c r="AU7" s="966"/>
      <c r="AV7" s="6"/>
      <c r="AW7" s="6"/>
    </row>
    <row r="8" spans="1:49" ht="11.25" customHeight="1">
      <c r="A8" s="122"/>
      <c r="B8" s="947"/>
      <c r="C8" s="947"/>
      <c r="D8" s="947"/>
      <c r="E8" s="947"/>
      <c r="F8" s="947"/>
      <c r="G8" s="947"/>
      <c r="H8" s="947"/>
      <c r="I8" s="947"/>
      <c r="J8" s="947"/>
      <c r="K8" s="947"/>
      <c r="L8" s="947"/>
      <c r="M8" s="947"/>
      <c r="N8" s="947"/>
      <c r="O8" s="947"/>
      <c r="P8" s="128"/>
      <c r="Q8" s="128"/>
      <c r="R8" s="128"/>
      <c r="S8" s="934"/>
      <c r="T8" s="934"/>
      <c r="U8" s="934"/>
      <c r="V8" s="934"/>
      <c r="W8" s="934"/>
      <c r="X8" s="934"/>
      <c r="Y8" s="934"/>
      <c r="Z8" s="934"/>
      <c r="AA8" s="934"/>
      <c r="AB8" s="934"/>
      <c r="AC8" s="934"/>
      <c r="AD8" s="934"/>
      <c r="AE8" s="934"/>
      <c r="AF8" s="934"/>
      <c r="AG8" s="934"/>
      <c r="AH8" s="3"/>
      <c r="AI8" s="3"/>
      <c r="AJ8" s="935" t="s">
        <v>25</v>
      </c>
      <c r="AK8" s="935"/>
      <c r="AL8" s="935"/>
      <c r="AM8" s="935"/>
      <c r="AN8" s="935"/>
      <c r="AO8" s="935"/>
      <c r="AP8" s="935"/>
      <c r="AQ8" s="935"/>
      <c r="AR8" s="935"/>
      <c r="AS8" s="935"/>
      <c r="AT8" s="935"/>
      <c r="AU8" s="935"/>
      <c r="AV8" s="935"/>
      <c r="AW8" s="935"/>
    </row>
    <row r="9" spans="1:49" ht="10.5" customHeight="1">
      <c r="A9" s="122"/>
      <c r="B9" s="125"/>
      <c r="C9" s="125"/>
      <c r="D9" s="125"/>
      <c r="E9" s="125"/>
      <c r="F9" s="125"/>
      <c r="G9" s="125"/>
      <c r="H9" s="126"/>
      <c r="I9" s="126"/>
      <c r="J9" s="125"/>
      <c r="K9" s="126"/>
      <c r="L9" s="4"/>
      <c r="M9" s="4"/>
      <c r="N9" s="22"/>
      <c r="O9" s="22"/>
      <c r="P9" s="22"/>
      <c r="Q9" s="22"/>
      <c r="R9" s="22"/>
      <c r="S9" s="22"/>
      <c r="T9" s="22"/>
      <c r="U9" s="22"/>
      <c r="V9" s="34"/>
      <c r="W9" s="22"/>
      <c r="X9" s="22"/>
      <c r="Y9" s="22"/>
      <c r="Z9" s="22"/>
      <c r="AA9" s="22"/>
      <c r="AB9" s="13"/>
      <c r="AC9" s="13"/>
      <c r="AD9" s="13"/>
      <c r="AE9" s="13"/>
      <c r="AF9" s="13"/>
      <c r="AG9" s="13"/>
      <c r="AH9" s="3"/>
      <c r="AI9" s="3"/>
      <c r="AJ9" s="3"/>
      <c r="AK9" s="3"/>
      <c r="AL9" s="3"/>
      <c r="AM9" s="3"/>
      <c r="AN9" s="936"/>
      <c r="AO9" s="936"/>
      <c r="AP9" s="936"/>
      <c r="AQ9" s="936"/>
      <c r="AR9" s="936"/>
      <c r="AS9" s="936"/>
      <c r="AT9" s="936"/>
      <c r="AU9" s="936"/>
      <c r="AV9" s="936"/>
      <c r="AW9" s="936"/>
    </row>
    <row r="10" spans="1:49" ht="0.75" customHeight="1" hidden="1">
      <c r="A10" s="122"/>
      <c r="B10" s="125"/>
      <c r="C10" s="125"/>
      <c r="D10" s="125"/>
      <c r="E10" s="125"/>
      <c r="F10" s="125"/>
      <c r="G10" s="125"/>
      <c r="H10" s="126"/>
      <c r="I10" s="126"/>
      <c r="J10" s="125"/>
      <c r="K10" s="126"/>
      <c r="L10" s="4"/>
      <c r="M10" s="4"/>
      <c r="N10" s="4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13"/>
      <c r="AC10" s="13"/>
      <c r="AD10" s="13"/>
      <c r="AE10" s="13"/>
      <c r="AF10" s="13"/>
      <c r="AG10" s="13"/>
      <c r="AH10" s="3"/>
      <c r="AI10" s="3"/>
      <c r="AJ10" s="3"/>
      <c r="AK10" s="3"/>
      <c r="AL10" s="3"/>
      <c r="AM10" s="3"/>
      <c r="AN10" s="9"/>
      <c r="AO10" s="9"/>
      <c r="AP10" s="9"/>
      <c r="AQ10" s="10"/>
      <c r="AR10" s="10"/>
      <c r="AS10" s="10"/>
      <c r="AT10" s="10"/>
      <c r="AU10" s="10"/>
      <c r="AV10" s="10"/>
      <c r="AW10" s="10"/>
    </row>
    <row r="11" spans="1:49" ht="0.75" customHeight="1" hidden="1">
      <c r="A11" s="122"/>
      <c r="B11" s="125"/>
      <c r="C11" s="125"/>
      <c r="D11" s="125"/>
      <c r="E11" s="125"/>
      <c r="F11" s="125"/>
      <c r="G11" s="125"/>
      <c r="H11" s="126"/>
      <c r="I11" s="126"/>
      <c r="J11" s="125"/>
      <c r="K11" s="126"/>
      <c r="L11" s="4"/>
      <c r="M11" s="4"/>
      <c r="N11" s="4"/>
      <c r="O11" s="3"/>
      <c r="P11" s="3"/>
      <c r="Q11" s="3"/>
      <c r="R11" s="3"/>
      <c r="S11" s="936"/>
      <c r="T11" s="936"/>
      <c r="U11" s="936"/>
      <c r="V11" s="936"/>
      <c r="W11" s="936"/>
      <c r="X11" s="936"/>
      <c r="Y11" s="936"/>
      <c r="Z11" s="936"/>
      <c r="AA11" s="936"/>
      <c r="AB11" s="936"/>
      <c r="AC11" s="879"/>
      <c r="AD11" s="879"/>
      <c r="AE11" s="879"/>
      <c r="AF11" s="879"/>
      <c r="AG11" s="879"/>
      <c r="AH11" s="3"/>
      <c r="AI11" s="3"/>
      <c r="AJ11" s="3"/>
      <c r="AK11" s="3"/>
      <c r="AL11" s="3"/>
      <c r="AM11" s="3"/>
      <c r="AN11" s="9"/>
      <c r="AO11" s="9"/>
      <c r="AP11" s="9"/>
      <c r="AQ11" s="10"/>
      <c r="AR11" s="10"/>
      <c r="AS11" s="10"/>
      <c r="AT11" s="10"/>
      <c r="AU11" s="10"/>
      <c r="AV11" s="10"/>
      <c r="AW11" s="10"/>
    </row>
    <row r="12" spans="1:49" ht="7.5" customHeight="1" hidden="1">
      <c r="A12" s="122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914"/>
      <c r="AD12" s="914"/>
      <c r="AE12" s="914"/>
      <c r="AF12" s="914"/>
      <c r="AG12" s="914"/>
      <c r="AH12" s="3"/>
      <c r="AI12" s="3"/>
      <c r="AJ12" s="3"/>
      <c r="AK12" s="3"/>
      <c r="AL12" s="3"/>
      <c r="AM12" s="3"/>
      <c r="AN12" s="3"/>
      <c r="AO12" s="3"/>
      <c r="AP12" s="3"/>
      <c r="AQ12" s="122"/>
      <c r="AR12" s="122"/>
      <c r="AS12" s="122"/>
      <c r="AT12" s="122"/>
      <c r="AU12" s="122"/>
      <c r="AV12" s="122"/>
      <c r="AW12" s="122"/>
    </row>
    <row r="13" spans="1:49" ht="12.75" hidden="1">
      <c r="A13" s="122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</row>
    <row r="14" spans="1:49" ht="12" customHeight="1" thickBot="1">
      <c r="A14" s="122"/>
      <c r="B14" s="924" t="s">
        <v>96</v>
      </c>
      <c r="C14" s="924"/>
      <c r="D14" s="924"/>
      <c r="E14" s="924"/>
      <c r="F14" s="924"/>
      <c r="G14" s="924"/>
      <c r="H14" s="924"/>
      <c r="I14" s="924"/>
      <c r="J14" s="924"/>
      <c r="K14" s="924"/>
      <c r="L14" s="924"/>
      <c r="M14" s="924"/>
      <c r="N14" s="924"/>
      <c r="O14" s="924"/>
      <c r="P14" s="924"/>
      <c r="Q14" s="924"/>
      <c r="R14" s="924"/>
      <c r="S14" s="924"/>
      <c r="T14" s="924"/>
      <c r="U14" s="924"/>
      <c r="V14" s="924"/>
      <c r="W14" s="924"/>
      <c r="X14" s="924"/>
      <c r="Y14" s="924"/>
      <c r="Z14" s="924"/>
      <c r="AA14" s="924"/>
      <c r="AB14" s="924"/>
      <c r="AC14" s="924"/>
      <c r="AD14" s="924"/>
      <c r="AE14" s="924"/>
      <c r="AF14" s="924"/>
      <c r="AG14" s="924"/>
      <c r="AH14" s="924"/>
      <c r="AI14" s="924"/>
      <c r="AJ14" s="924"/>
      <c r="AK14" s="924"/>
      <c r="AL14" s="924"/>
      <c r="AM14" s="924"/>
      <c r="AN14" s="924"/>
      <c r="AO14" s="924"/>
      <c r="AP14" s="924"/>
      <c r="AQ14" s="924"/>
      <c r="AR14" s="924"/>
      <c r="AS14" s="924"/>
      <c r="AT14" s="112"/>
      <c r="AU14" s="112"/>
      <c r="AV14" s="112"/>
      <c r="AW14" s="112"/>
    </row>
    <row r="15" spans="1:49" ht="9" customHeight="1" hidden="1" thickBot="1">
      <c r="A15" s="122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</row>
    <row r="16" spans="1:49" ht="19.5" customHeight="1" thickBot="1">
      <c r="A16" s="122"/>
      <c r="B16" s="915" t="s">
        <v>88</v>
      </c>
      <c r="C16" s="916"/>
      <c r="D16" s="916"/>
      <c r="E16" s="917"/>
      <c r="F16" s="915" t="s">
        <v>89</v>
      </c>
      <c r="G16" s="916"/>
      <c r="H16" s="916"/>
      <c r="I16" s="916"/>
      <c r="J16" s="916"/>
      <c r="K16" s="916"/>
      <c r="L16" s="916"/>
      <c r="M16" s="917"/>
      <c r="N16" s="949" t="s">
        <v>59</v>
      </c>
      <c r="O16" s="950"/>
      <c r="P16" s="950"/>
      <c r="Q16" s="951"/>
      <c r="R16" s="955" t="s">
        <v>69</v>
      </c>
      <c r="S16" s="956"/>
      <c r="T16" s="956"/>
      <c r="U16" s="956"/>
      <c r="V16" s="956"/>
      <c r="W16" s="956"/>
      <c r="X16" s="956"/>
      <c r="Y16" s="956"/>
      <c r="Z16" s="956"/>
      <c r="AA16" s="949" t="s">
        <v>70</v>
      </c>
      <c r="AB16" s="950"/>
      <c r="AC16" s="950"/>
      <c r="AD16" s="950"/>
      <c r="AE16" s="950"/>
      <c r="AF16" s="950"/>
      <c r="AG16" s="951"/>
      <c r="AH16" s="916" t="s">
        <v>61</v>
      </c>
      <c r="AI16" s="916"/>
      <c r="AJ16" s="916"/>
      <c r="AK16" s="916"/>
      <c r="AL16" s="916" t="s">
        <v>0</v>
      </c>
      <c r="AM16" s="916"/>
      <c r="AN16" s="916"/>
      <c r="AO16" s="937"/>
      <c r="AP16" s="925" t="s">
        <v>91</v>
      </c>
      <c r="AQ16" s="926"/>
      <c r="AR16" s="926"/>
      <c r="AS16" s="927"/>
      <c r="AT16" s="129"/>
      <c r="AU16" s="129"/>
      <c r="AV16" s="122"/>
      <c r="AW16" s="122"/>
    </row>
    <row r="17" spans="1:49" ht="33" customHeight="1" thickBot="1">
      <c r="A17" s="122"/>
      <c r="B17" s="918"/>
      <c r="C17" s="919"/>
      <c r="D17" s="919"/>
      <c r="E17" s="920"/>
      <c r="F17" s="918"/>
      <c r="G17" s="919"/>
      <c r="H17" s="919"/>
      <c r="I17" s="919"/>
      <c r="J17" s="919"/>
      <c r="K17" s="919"/>
      <c r="L17" s="919"/>
      <c r="M17" s="920"/>
      <c r="N17" s="952"/>
      <c r="O17" s="953"/>
      <c r="P17" s="953"/>
      <c r="Q17" s="954"/>
      <c r="R17" s="955" t="s">
        <v>90</v>
      </c>
      <c r="S17" s="956"/>
      <c r="T17" s="956"/>
      <c r="U17" s="956"/>
      <c r="V17" s="956"/>
      <c r="W17" s="955" t="s">
        <v>152</v>
      </c>
      <c r="X17" s="956"/>
      <c r="Y17" s="956"/>
      <c r="Z17" s="956"/>
      <c r="AA17" s="952"/>
      <c r="AB17" s="953"/>
      <c r="AC17" s="953"/>
      <c r="AD17" s="953"/>
      <c r="AE17" s="953"/>
      <c r="AF17" s="953"/>
      <c r="AG17" s="954"/>
      <c r="AH17" s="919"/>
      <c r="AI17" s="919"/>
      <c r="AJ17" s="919"/>
      <c r="AK17" s="919"/>
      <c r="AL17" s="919"/>
      <c r="AM17" s="919"/>
      <c r="AN17" s="919"/>
      <c r="AO17" s="938"/>
      <c r="AP17" s="928"/>
      <c r="AQ17" s="929"/>
      <c r="AR17" s="929"/>
      <c r="AS17" s="930"/>
      <c r="AT17" s="129"/>
      <c r="AU17" s="129"/>
      <c r="AV17" s="24"/>
      <c r="AW17" s="24"/>
    </row>
    <row r="18" spans="1:49" ht="10.5" customHeight="1">
      <c r="A18" s="122"/>
      <c r="B18" s="923" t="s">
        <v>92</v>
      </c>
      <c r="C18" s="921"/>
      <c r="D18" s="921"/>
      <c r="E18" s="922"/>
      <c r="F18" s="923">
        <v>39</v>
      </c>
      <c r="G18" s="921"/>
      <c r="H18" s="921"/>
      <c r="I18" s="921"/>
      <c r="J18" s="921"/>
      <c r="K18" s="921"/>
      <c r="L18" s="921"/>
      <c r="M18" s="921"/>
      <c r="N18" s="942">
        <v>0</v>
      </c>
      <c r="O18" s="943"/>
      <c r="P18" s="943"/>
      <c r="Q18" s="944"/>
      <c r="R18" s="596">
        <v>0</v>
      </c>
      <c r="S18" s="597"/>
      <c r="T18" s="597"/>
      <c r="U18" s="597"/>
      <c r="V18" s="598"/>
      <c r="W18" s="596">
        <v>0</v>
      </c>
      <c r="X18" s="597"/>
      <c r="Y18" s="597"/>
      <c r="Z18" s="597"/>
      <c r="AA18" s="945">
        <v>2</v>
      </c>
      <c r="AB18" s="921"/>
      <c r="AC18" s="921"/>
      <c r="AD18" s="921"/>
      <c r="AE18" s="921"/>
      <c r="AF18" s="921"/>
      <c r="AG18" s="946"/>
      <c r="AH18" s="921">
        <v>0</v>
      </c>
      <c r="AI18" s="921"/>
      <c r="AJ18" s="921"/>
      <c r="AK18" s="922"/>
      <c r="AL18" s="923">
        <v>11</v>
      </c>
      <c r="AM18" s="921"/>
      <c r="AN18" s="921"/>
      <c r="AO18" s="921"/>
      <c r="AP18" s="939">
        <f>SUM(F18:AL18)</f>
        <v>52</v>
      </c>
      <c r="AQ18" s="940"/>
      <c r="AR18" s="940"/>
      <c r="AS18" s="941"/>
      <c r="AT18" s="130"/>
      <c r="AU18" s="130"/>
      <c r="AV18" s="25"/>
      <c r="AW18" s="25"/>
    </row>
    <row r="19" spans="1:49" ht="10.5" customHeight="1">
      <c r="A19" s="122"/>
      <c r="B19" s="599" t="s">
        <v>93</v>
      </c>
      <c r="C19" s="600"/>
      <c r="D19" s="600"/>
      <c r="E19" s="601"/>
      <c r="F19" s="599">
        <v>34</v>
      </c>
      <c r="G19" s="600"/>
      <c r="H19" s="600"/>
      <c r="I19" s="600"/>
      <c r="J19" s="600"/>
      <c r="K19" s="600"/>
      <c r="L19" s="600"/>
      <c r="M19" s="600"/>
      <c r="N19" s="599">
        <v>4</v>
      </c>
      <c r="O19" s="600"/>
      <c r="P19" s="600"/>
      <c r="Q19" s="601"/>
      <c r="R19" s="599">
        <v>2</v>
      </c>
      <c r="S19" s="600"/>
      <c r="T19" s="600"/>
      <c r="U19" s="600"/>
      <c r="V19" s="601"/>
      <c r="W19" s="599">
        <v>0</v>
      </c>
      <c r="X19" s="600"/>
      <c r="Y19" s="600"/>
      <c r="Z19" s="600"/>
      <c r="AA19" s="931">
        <v>2</v>
      </c>
      <c r="AB19" s="600"/>
      <c r="AC19" s="600"/>
      <c r="AD19" s="600"/>
      <c r="AE19" s="600"/>
      <c r="AF19" s="600"/>
      <c r="AG19" s="932"/>
      <c r="AH19" s="913">
        <v>0</v>
      </c>
      <c r="AI19" s="913"/>
      <c r="AJ19" s="913"/>
      <c r="AK19" s="933"/>
      <c r="AL19" s="599">
        <v>10</v>
      </c>
      <c r="AM19" s="600"/>
      <c r="AN19" s="600"/>
      <c r="AO19" s="600"/>
      <c r="AP19" s="605">
        <f>SUM(F19:AL19)</f>
        <v>52</v>
      </c>
      <c r="AQ19" s="606"/>
      <c r="AR19" s="606"/>
      <c r="AS19" s="607"/>
      <c r="AT19" s="130"/>
      <c r="AU19" s="130"/>
      <c r="AV19" s="25"/>
      <c r="AW19" s="25"/>
    </row>
    <row r="20" spans="1:49" ht="10.5" customHeight="1">
      <c r="A20" s="122"/>
      <c r="B20" s="599" t="s">
        <v>94</v>
      </c>
      <c r="C20" s="600"/>
      <c r="D20" s="600"/>
      <c r="E20" s="601"/>
      <c r="F20" s="599">
        <v>30</v>
      </c>
      <c r="G20" s="600"/>
      <c r="H20" s="600"/>
      <c r="I20" s="600"/>
      <c r="J20" s="600"/>
      <c r="K20" s="600"/>
      <c r="L20" s="600"/>
      <c r="M20" s="600"/>
      <c r="N20" s="611">
        <v>4</v>
      </c>
      <c r="O20" s="612"/>
      <c r="P20" s="612"/>
      <c r="Q20" s="613"/>
      <c r="R20" s="611">
        <v>7</v>
      </c>
      <c r="S20" s="612"/>
      <c r="T20" s="612"/>
      <c r="U20" s="612"/>
      <c r="V20" s="613"/>
      <c r="W20" s="599">
        <v>0</v>
      </c>
      <c r="X20" s="600"/>
      <c r="Y20" s="600"/>
      <c r="Z20" s="600"/>
      <c r="AA20" s="931">
        <v>1</v>
      </c>
      <c r="AB20" s="600"/>
      <c r="AC20" s="600"/>
      <c r="AD20" s="600"/>
      <c r="AE20" s="600"/>
      <c r="AF20" s="600"/>
      <c r="AG20" s="932"/>
      <c r="AH20" s="913">
        <v>0</v>
      </c>
      <c r="AI20" s="913"/>
      <c r="AJ20" s="913"/>
      <c r="AK20" s="933"/>
      <c r="AL20" s="912">
        <v>10</v>
      </c>
      <c r="AM20" s="913"/>
      <c r="AN20" s="913"/>
      <c r="AO20" s="913"/>
      <c r="AP20" s="605">
        <f>SUM(F20:AL20)</f>
        <v>52</v>
      </c>
      <c r="AQ20" s="606"/>
      <c r="AR20" s="606"/>
      <c r="AS20" s="607"/>
      <c r="AT20" s="130"/>
      <c r="AU20" s="130"/>
      <c r="AV20" s="25"/>
      <c r="AW20" s="25"/>
    </row>
    <row r="21" spans="1:49" ht="10.5" customHeight="1" thickBot="1">
      <c r="A21" s="122"/>
      <c r="B21" s="603" t="s">
        <v>147</v>
      </c>
      <c r="C21" s="604"/>
      <c r="D21" s="604"/>
      <c r="E21" s="619"/>
      <c r="F21" s="603">
        <v>23</v>
      </c>
      <c r="G21" s="604"/>
      <c r="H21" s="604"/>
      <c r="I21" s="604"/>
      <c r="J21" s="604"/>
      <c r="K21" s="604"/>
      <c r="L21" s="604"/>
      <c r="M21" s="604"/>
      <c r="N21" s="614">
        <v>4</v>
      </c>
      <c r="O21" s="615"/>
      <c r="P21" s="615"/>
      <c r="Q21" s="616"/>
      <c r="R21" s="614">
        <v>2</v>
      </c>
      <c r="S21" s="615"/>
      <c r="T21" s="615"/>
      <c r="U21" s="615"/>
      <c r="V21" s="616"/>
      <c r="W21" s="603">
        <v>4</v>
      </c>
      <c r="X21" s="604"/>
      <c r="Y21" s="604"/>
      <c r="Z21" s="604"/>
      <c r="AA21" s="648">
        <v>2</v>
      </c>
      <c r="AB21" s="604"/>
      <c r="AC21" s="604"/>
      <c r="AD21" s="604"/>
      <c r="AE21" s="604"/>
      <c r="AF21" s="604"/>
      <c r="AG21" s="649"/>
      <c r="AH21" s="617">
        <v>6</v>
      </c>
      <c r="AI21" s="617"/>
      <c r="AJ21" s="617"/>
      <c r="AK21" s="618"/>
      <c r="AL21" s="641">
        <v>2</v>
      </c>
      <c r="AM21" s="617"/>
      <c r="AN21" s="617"/>
      <c r="AO21" s="617"/>
      <c r="AP21" s="608">
        <f>SUM(F21:AL21)</f>
        <v>43</v>
      </c>
      <c r="AQ21" s="609"/>
      <c r="AR21" s="609"/>
      <c r="AS21" s="610"/>
      <c r="AT21" s="130"/>
      <c r="AU21" s="130"/>
      <c r="AV21" s="25"/>
      <c r="AW21" s="25"/>
    </row>
    <row r="22" spans="1:49" ht="15" customHeight="1" thickBot="1">
      <c r="A22" s="122"/>
      <c r="B22" s="904" t="s">
        <v>10</v>
      </c>
      <c r="C22" s="905"/>
      <c r="D22" s="905"/>
      <c r="E22" s="906"/>
      <c r="F22" s="907">
        <f>SUM(F18:M21)</f>
        <v>126</v>
      </c>
      <c r="G22" s="905"/>
      <c r="H22" s="905"/>
      <c r="I22" s="905"/>
      <c r="J22" s="905"/>
      <c r="K22" s="905"/>
      <c r="L22" s="905"/>
      <c r="M22" s="905"/>
      <c r="N22" s="907">
        <f>SUM(N18:Q21)</f>
        <v>12</v>
      </c>
      <c r="O22" s="905"/>
      <c r="P22" s="905"/>
      <c r="Q22" s="906"/>
      <c r="R22" s="907">
        <f>SUM(R18:T21)</f>
        <v>11</v>
      </c>
      <c r="S22" s="905"/>
      <c r="T22" s="905"/>
      <c r="U22" s="905"/>
      <c r="V22" s="906"/>
      <c r="W22" s="907">
        <f>SUM(W18:Z21)</f>
        <v>4</v>
      </c>
      <c r="X22" s="905"/>
      <c r="Y22" s="905"/>
      <c r="Z22" s="905"/>
      <c r="AA22" s="904">
        <f>SUM(AA18:AG21)</f>
        <v>7</v>
      </c>
      <c r="AB22" s="905"/>
      <c r="AC22" s="905"/>
      <c r="AD22" s="905"/>
      <c r="AE22" s="905"/>
      <c r="AF22" s="905"/>
      <c r="AG22" s="908"/>
      <c r="AH22" s="909">
        <v>6</v>
      </c>
      <c r="AI22" s="909"/>
      <c r="AJ22" s="909"/>
      <c r="AK22" s="910"/>
      <c r="AL22" s="911">
        <f>SUM(AL18:AO21)</f>
        <v>33</v>
      </c>
      <c r="AM22" s="909"/>
      <c r="AN22" s="909"/>
      <c r="AO22" s="909"/>
      <c r="AP22" s="625">
        <f>SUM(AP18:AU21)</f>
        <v>199</v>
      </c>
      <c r="AQ22" s="626"/>
      <c r="AR22" s="626"/>
      <c r="AS22" s="627"/>
      <c r="AT22" s="130"/>
      <c r="AU22" s="130"/>
      <c r="AV22" s="25"/>
      <c r="AW22" s="25"/>
    </row>
    <row r="23" spans="1:49" ht="0.75" customHeight="1" hidden="1">
      <c r="A23" s="12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"/>
      <c r="AH23" s="2"/>
      <c r="AI23" s="2"/>
      <c r="AJ23" s="2"/>
      <c r="AK23" s="2"/>
      <c r="AL23" s="2"/>
      <c r="AM23" s="2"/>
      <c r="AN23" s="122"/>
      <c r="AO23" s="2"/>
      <c r="AP23" s="122"/>
      <c r="AQ23" s="2"/>
      <c r="AR23" s="2"/>
      <c r="AS23" s="2"/>
      <c r="AT23" s="2"/>
      <c r="AU23" s="2"/>
      <c r="AV23" s="2"/>
      <c r="AW23" s="2"/>
    </row>
    <row r="24" spans="1:49" ht="10.5" customHeight="1">
      <c r="A24" s="12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"/>
      <c r="AH24" s="2"/>
      <c r="AI24" s="2"/>
      <c r="AJ24" s="2"/>
      <c r="AK24" s="2"/>
      <c r="AL24" s="2"/>
      <c r="AM24" s="2"/>
      <c r="AN24" s="122"/>
      <c r="AO24" s="2"/>
      <c r="AP24" s="122"/>
      <c r="AQ24" s="2"/>
      <c r="AR24" s="2"/>
      <c r="AS24" s="2"/>
      <c r="AT24" s="2"/>
      <c r="AU24" s="2"/>
      <c r="AV24" s="2"/>
      <c r="AW24" s="2"/>
    </row>
    <row r="25" spans="1:49" ht="1.5" customHeight="1" hidden="1">
      <c r="A25" s="122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31"/>
      <c r="AC25" s="125"/>
      <c r="AD25" s="125"/>
      <c r="AE25" s="125"/>
      <c r="AF25" s="125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</row>
    <row r="26" spans="1:49" ht="12.75" customHeight="1" thickBot="1">
      <c r="A26" s="122"/>
      <c r="B26" s="123"/>
      <c r="C26" s="123"/>
      <c r="D26" s="123"/>
      <c r="E26" s="123"/>
      <c r="F26" s="123"/>
      <c r="G26" s="123"/>
      <c r="H26" s="123"/>
      <c r="I26" s="969" t="s">
        <v>156</v>
      </c>
      <c r="J26" s="969"/>
      <c r="K26" s="969"/>
      <c r="L26" s="969"/>
      <c r="M26" s="969"/>
      <c r="N26" s="969"/>
      <c r="O26" s="969"/>
      <c r="P26" s="969"/>
      <c r="Q26" s="969"/>
      <c r="R26" s="969"/>
      <c r="S26" s="969"/>
      <c r="T26" s="969"/>
      <c r="U26" s="969"/>
      <c r="V26" s="969"/>
      <c r="W26" s="969"/>
      <c r="X26" s="969"/>
      <c r="Y26" s="969"/>
      <c r="Z26" s="969"/>
      <c r="AA26" s="969"/>
      <c r="AB26" s="969"/>
      <c r="AC26" s="969"/>
      <c r="AD26" s="969"/>
      <c r="AE26" s="969"/>
      <c r="AF26" s="969"/>
      <c r="AG26" s="969"/>
      <c r="AH26" s="969"/>
      <c r="AI26" s="969"/>
      <c r="AJ26" s="969"/>
      <c r="AK26" s="969"/>
      <c r="AL26" s="969"/>
      <c r="AM26" s="969"/>
      <c r="AN26" s="969"/>
      <c r="AO26" s="969"/>
      <c r="AP26" s="969"/>
      <c r="AQ26" s="969"/>
      <c r="AR26" s="969"/>
      <c r="AS26" s="969"/>
      <c r="AT26" s="969"/>
      <c r="AU26" s="969"/>
      <c r="AV26" s="969"/>
      <c r="AW26" s="969"/>
    </row>
    <row r="27" spans="1:49" ht="14.25" customHeight="1" hidden="1" thickBot="1">
      <c r="A27" s="122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5"/>
      <c r="T27" s="5"/>
      <c r="U27" s="5"/>
      <c r="V27" s="5"/>
      <c r="W27" s="5"/>
      <c r="X27" s="5"/>
      <c r="Y27" s="5"/>
      <c r="Z27" s="5"/>
      <c r="AA27" s="5"/>
      <c r="AB27" s="131"/>
      <c r="AC27" s="125"/>
      <c r="AD27" s="125"/>
      <c r="AE27" s="125"/>
      <c r="AF27" s="125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</row>
    <row r="28" spans="1:49" ht="18" customHeight="1" thickBot="1">
      <c r="A28" s="875" t="s">
        <v>6</v>
      </c>
      <c r="B28" s="876"/>
      <c r="C28" s="877"/>
      <c r="D28" s="875" t="s">
        <v>66</v>
      </c>
      <c r="E28" s="876"/>
      <c r="F28" s="876"/>
      <c r="G28" s="876"/>
      <c r="H28" s="876"/>
      <c r="I28" s="876"/>
      <c r="J28" s="876"/>
      <c r="K28" s="876"/>
      <c r="L28" s="876"/>
      <c r="M28" s="876"/>
      <c r="N28" s="876"/>
      <c r="O28" s="876"/>
      <c r="P28" s="876"/>
      <c r="Q28" s="876"/>
      <c r="R28" s="876"/>
      <c r="S28" s="884" t="s">
        <v>65</v>
      </c>
      <c r="T28" s="885"/>
      <c r="U28" s="885"/>
      <c r="V28" s="885"/>
      <c r="W28" s="885"/>
      <c r="X28" s="885"/>
      <c r="Y28" s="885"/>
      <c r="Z28" s="885"/>
      <c r="AA28" s="886"/>
      <c r="AB28" s="893" t="s">
        <v>63</v>
      </c>
      <c r="AC28" s="893"/>
      <c r="AD28" s="893"/>
      <c r="AE28" s="893"/>
      <c r="AF28" s="893"/>
      <c r="AG28" s="893"/>
      <c r="AH28" s="893"/>
      <c r="AI28" s="893"/>
      <c r="AJ28" s="894" t="s">
        <v>95</v>
      </c>
      <c r="AK28" s="894"/>
      <c r="AL28" s="894"/>
      <c r="AM28" s="894"/>
      <c r="AN28" s="894"/>
      <c r="AO28" s="894"/>
      <c r="AP28" s="894"/>
      <c r="AQ28" s="894"/>
      <c r="AR28" s="894"/>
      <c r="AS28" s="894"/>
      <c r="AT28" s="894"/>
      <c r="AU28" s="894"/>
      <c r="AV28" s="894"/>
      <c r="AW28" s="894"/>
    </row>
    <row r="29" spans="1:49" ht="24" customHeight="1" thickBot="1">
      <c r="A29" s="878"/>
      <c r="B29" s="879"/>
      <c r="C29" s="880"/>
      <c r="D29" s="878"/>
      <c r="E29" s="879"/>
      <c r="F29" s="879"/>
      <c r="G29" s="879"/>
      <c r="H29" s="879"/>
      <c r="I29" s="879"/>
      <c r="J29" s="879"/>
      <c r="K29" s="879"/>
      <c r="L29" s="879"/>
      <c r="M29" s="879"/>
      <c r="N29" s="879"/>
      <c r="O29" s="879"/>
      <c r="P29" s="879"/>
      <c r="Q29" s="879"/>
      <c r="R29" s="879"/>
      <c r="S29" s="887"/>
      <c r="T29" s="888"/>
      <c r="U29" s="888"/>
      <c r="V29" s="888"/>
      <c r="W29" s="888"/>
      <c r="X29" s="888"/>
      <c r="Y29" s="888"/>
      <c r="Z29" s="888"/>
      <c r="AA29" s="889"/>
      <c r="AB29" s="895" t="s">
        <v>67</v>
      </c>
      <c r="AC29" s="896"/>
      <c r="AD29" s="897" t="s">
        <v>68</v>
      </c>
      <c r="AE29" s="897"/>
      <c r="AF29" s="898" t="s">
        <v>64</v>
      </c>
      <c r="AG29" s="899"/>
      <c r="AH29" s="899"/>
      <c r="AI29" s="900"/>
      <c r="AJ29" s="894"/>
      <c r="AK29" s="894"/>
      <c r="AL29" s="894"/>
      <c r="AM29" s="894"/>
      <c r="AN29" s="894"/>
      <c r="AO29" s="894"/>
      <c r="AP29" s="894"/>
      <c r="AQ29" s="894"/>
      <c r="AR29" s="894"/>
      <c r="AS29" s="894"/>
      <c r="AT29" s="894"/>
      <c r="AU29" s="894"/>
      <c r="AV29" s="894"/>
      <c r="AW29" s="894"/>
    </row>
    <row r="30" spans="1:49" ht="12.75" customHeight="1" thickBot="1">
      <c r="A30" s="878"/>
      <c r="B30" s="879"/>
      <c r="C30" s="880"/>
      <c r="D30" s="878"/>
      <c r="E30" s="879"/>
      <c r="F30" s="879"/>
      <c r="G30" s="879"/>
      <c r="H30" s="879"/>
      <c r="I30" s="879"/>
      <c r="J30" s="879"/>
      <c r="K30" s="879"/>
      <c r="L30" s="879"/>
      <c r="M30" s="879"/>
      <c r="N30" s="879"/>
      <c r="O30" s="879"/>
      <c r="P30" s="879"/>
      <c r="Q30" s="879"/>
      <c r="R30" s="879"/>
      <c r="S30" s="890"/>
      <c r="T30" s="891"/>
      <c r="U30" s="891"/>
      <c r="V30" s="891"/>
      <c r="W30" s="891"/>
      <c r="X30" s="891"/>
      <c r="Y30" s="888"/>
      <c r="Z30" s="888"/>
      <c r="AA30" s="892"/>
      <c r="AB30" s="895"/>
      <c r="AC30" s="896"/>
      <c r="AD30" s="897"/>
      <c r="AE30" s="897"/>
      <c r="AF30" s="898" t="s">
        <v>9</v>
      </c>
      <c r="AG30" s="899"/>
      <c r="AH30" s="899"/>
      <c r="AI30" s="901"/>
      <c r="AJ30" s="902" t="s">
        <v>58</v>
      </c>
      <c r="AK30" s="902"/>
      <c r="AL30" s="902"/>
      <c r="AM30" s="903"/>
      <c r="AN30" s="865" t="s">
        <v>11</v>
      </c>
      <c r="AO30" s="865"/>
      <c r="AP30" s="865"/>
      <c r="AQ30" s="865"/>
      <c r="AR30" s="629" t="s">
        <v>12</v>
      </c>
      <c r="AS30" s="630"/>
      <c r="AT30" s="865" t="s">
        <v>149</v>
      </c>
      <c r="AU30" s="865"/>
      <c r="AV30" s="865"/>
      <c r="AW30" s="865"/>
    </row>
    <row r="31" spans="1:49" ht="54.75" customHeight="1" thickBot="1">
      <c r="A31" s="881"/>
      <c r="B31" s="882"/>
      <c r="C31" s="883"/>
      <c r="D31" s="881"/>
      <c r="E31" s="882"/>
      <c r="F31" s="882"/>
      <c r="G31" s="882"/>
      <c r="H31" s="882"/>
      <c r="I31" s="882"/>
      <c r="J31" s="882"/>
      <c r="K31" s="882"/>
      <c r="L31" s="882"/>
      <c r="M31" s="882"/>
      <c r="N31" s="882"/>
      <c r="O31" s="882"/>
      <c r="P31" s="882"/>
      <c r="Q31" s="882"/>
      <c r="R31" s="882"/>
      <c r="S31" s="41" t="s">
        <v>111</v>
      </c>
      <c r="T31" s="37" t="s">
        <v>101</v>
      </c>
      <c r="U31" s="36" t="s">
        <v>102</v>
      </c>
      <c r="V31" s="37" t="s">
        <v>103</v>
      </c>
      <c r="W31" s="38" t="s">
        <v>104</v>
      </c>
      <c r="X31" s="35" t="s">
        <v>105</v>
      </c>
      <c r="Y31" s="132" t="s">
        <v>106</v>
      </c>
      <c r="Z31" s="35" t="s">
        <v>150</v>
      </c>
      <c r="AA31" s="132" t="s">
        <v>151</v>
      </c>
      <c r="AB31" s="895"/>
      <c r="AC31" s="896"/>
      <c r="AD31" s="897"/>
      <c r="AE31" s="897"/>
      <c r="AF31" s="866" t="s">
        <v>10</v>
      </c>
      <c r="AG31" s="867"/>
      <c r="AH31" s="117" t="s">
        <v>153</v>
      </c>
      <c r="AI31" s="119" t="s">
        <v>71</v>
      </c>
      <c r="AJ31" s="868" t="s">
        <v>167</v>
      </c>
      <c r="AK31" s="869"/>
      <c r="AL31" s="870" t="s">
        <v>168</v>
      </c>
      <c r="AM31" s="871"/>
      <c r="AN31" s="871" t="s">
        <v>287</v>
      </c>
      <c r="AO31" s="872"/>
      <c r="AP31" s="870" t="s">
        <v>288</v>
      </c>
      <c r="AQ31" s="868"/>
      <c r="AR31" s="133" t="s">
        <v>257</v>
      </c>
      <c r="AS31" s="134" t="s">
        <v>290</v>
      </c>
      <c r="AT31" s="873" t="s">
        <v>289</v>
      </c>
      <c r="AU31" s="874"/>
      <c r="AV31" s="870" t="s">
        <v>258</v>
      </c>
      <c r="AW31" s="871"/>
    </row>
    <row r="32" spans="1:49" ht="13.5" thickBot="1">
      <c r="A32" s="858">
        <v>1</v>
      </c>
      <c r="B32" s="858"/>
      <c r="C32" s="859"/>
      <c r="D32" s="858">
        <v>2</v>
      </c>
      <c r="E32" s="858"/>
      <c r="F32" s="858"/>
      <c r="G32" s="858"/>
      <c r="H32" s="858"/>
      <c r="I32" s="858"/>
      <c r="J32" s="858"/>
      <c r="K32" s="858"/>
      <c r="L32" s="858"/>
      <c r="M32" s="858"/>
      <c r="N32" s="858"/>
      <c r="O32" s="858"/>
      <c r="P32" s="858"/>
      <c r="Q32" s="858"/>
      <c r="R32" s="858"/>
      <c r="S32" s="135">
        <v>3</v>
      </c>
      <c r="T32" s="136">
        <v>4</v>
      </c>
      <c r="U32" s="137">
        <v>5</v>
      </c>
      <c r="V32" s="136">
        <v>6</v>
      </c>
      <c r="W32" s="137">
        <v>7</v>
      </c>
      <c r="X32" s="136">
        <v>8</v>
      </c>
      <c r="Y32" s="137">
        <v>9</v>
      </c>
      <c r="Z32" s="136">
        <v>10</v>
      </c>
      <c r="AA32" s="138">
        <v>11</v>
      </c>
      <c r="AB32" s="860">
        <v>12</v>
      </c>
      <c r="AC32" s="858"/>
      <c r="AD32" s="858">
        <v>13</v>
      </c>
      <c r="AE32" s="859"/>
      <c r="AF32" s="861">
        <v>14</v>
      </c>
      <c r="AG32" s="862"/>
      <c r="AH32" s="139">
        <v>17</v>
      </c>
      <c r="AI32" s="140">
        <v>18</v>
      </c>
      <c r="AJ32" s="857">
        <v>19</v>
      </c>
      <c r="AK32" s="856"/>
      <c r="AL32" s="854">
        <v>20</v>
      </c>
      <c r="AM32" s="855"/>
      <c r="AN32" s="857">
        <v>21</v>
      </c>
      <c r="AO32" s="856"/>
      <c r="AP32" s="854">
        <v>22</v>
      </c>
      <c r="AQ32" s="855"/>
      <c r="AR32" s="141">
        <v>23</v>
      </c>
      <c r="AS32" s="142">
        <v>24</v>
      </c>
      <c r="AT32" s="854">
        <v>25</v>
      </c>
      <c r="AU32" s="856"/>
      <c r="AV32" s="854">
        <v>26</v>
      </c>
      <c r="AW32" s="857"/>
    </row>
    <row r="33" spans="1:49" ht="22.5" customHeight="1" thickBot="1">
      <c r="A33" s="863" t="s">
        <v>208</v>
      </c>
      <c r="B33" s="864"/>
      <c r="C33" s="864"/>
      <c r="D33" s="842" t="s">
        <v>209</v>
      </c>
      <c r="E33" s="843"/>
      <c r="F33" s="843"/>
      <c r="G33" s="843"/>
      <c r="H33" s="843"/>
      <c r="I33" s="843"/>
      <c r="J33" s="843"/>
      <c r="K33" s="843"/>
      <c r="L33" s="843"/>
      <c r="M33" s="843"/>
      <c r="N33" s="843"/>
      <c r="O33" s="843"/>
      <c r="P33" s="843"/>
      <c r="Q33" s="843"/>
      <c r="R33" s="844"/>
      <c r="S33" s="143">
        <v>0</v>
      </c>
      <c r="T33" s="144" t="s">
        <v>158</v>
      </c>
      <c r="U33" s="145" t="s">
        <v>300</v>
      </c>
      <c r="V33" s="144">
        <v>0</v>
      </c>
      <c r="W33" s="145">
        <v>0</v>
      </c>
      <c r="X33" s="146">
        <v>0</v>
      </c>
      <c r="Y33" s="145">
        <v>0</v>
      </c>
      <c r="Z33" s="144">
        <v>0</v>
      </c>
      <c r="AA33" s="145">
        <v>0</v>
      </c>
      <c r="AB33" s="644">
        <f>SUM(AB34:AC46)</f>
        <v>2036</v>
      </c>
      <c r="AC33" s="645"/>
      <c r="AD33" s="527">
        <f>SUM(AD34:AE46)</f>
        <v>632</v>
      </c>
      <c r="AE33" s="645"/>
      <c r="AF33" s="527">
        <f>SUM(AF34:AG46)</f>
        <v>1404</v>
      </c>
      <c r="AG33" s="807"/>
      <c r="AH33" s="386">
        <f>SUM(AH34:AH46)</f>
        <v>358</v>
      </c>
      <c r="AI33" s="387">
        <v>20</v>
      </c>
      <c r="AJ33" s="591">
        <f>SUM(AJ34:AK46)</f>
        <v>612</v>
      </c>
      <c r="AK33" s="592"/>
      <c r="AL33" s="582">
        <f>SUM(AL34:AM46)</f>
        <v>792</v>
      </c>
      <c r="AM33" s="583"/>
      <c r="AN33" s="591">
        <v>0</v>
      </c>
      <c r="AO33" s="592"/>
      <c r="AP33" s="582">
        <v>0</v>
      </c>
      <c r="AQ33" s="583"/>
      <c r="AR33" s="149">
        <v>0</v>
      </c>
      <c r="AS33" s="150">
        <v>0</v>
      </c>
      <c r="AT33" s="591">
        <v>0</v>
      </c>
      <c r="AU33" s="592"/>
      <c r="AV33" s="582">
        <v>0</v>
      </c>
      <c r="AW33" s="583"/>
    </row>
    <row r="34" spans="1:49" ht="12.75" customHeight="1">
      <c r="A34" s="852" t="s">
        <v>210</v>
      </c>
      <c r="B34" s="853"/>
      <c r="C34" s="853"/>
      <c r="D34" s="632" t="s">
        <v>223</v>
      </c>
      <c r="E34" s="633"/>
      <c r="F34" s="633"/>
      <c r="G34" s="633"/>
      <c r="H34" s="633"/>
      <c r="I34" s="633"/>
      <c r="J34" s="633"/>
      <c r="K34" s="633"/>
      <c r="L34" s="633"/>
      <c r="M34" s="633"/>
      <c r="N34" s="633"/>
      <c r="O34" s="633"/>
      <c r="P34" s="633"/>
      <c r="Q34" s="633"/>
      <c r="R34" s="634"/>
      <c r="S34" s="151"/>
      <c r="T34" s="152"/>
      <c r="U34" s="388" t="s">
        <v>109</v>
      </c>
      <c r="V34" s="153"/>
      <c r="W34" s="154"/>
      <c r="X34" s="155"/>
      <c r="Y34" s="154"/>
      <c r="Z34" s="153"/>
      <c r="AA34" s="154"/>
      <c r="AB34" s="407">
        <f>AD34+AF34</f>
        <v>123</v>
      </c>
      <c r="AC34" s="408"/>
      <c r="AD34" s="558">
        <v>41</v>
      </c>
      <c r="AE34" s="558"/>
      <c r="AF34" s="539">
        <f>SUM(AJ34:AM34)</f>
        <v>82</v>
      </c>
      <c r="AG34" s="540"/>
      <c r="AH34" s="157">
        <v>0</v>
      </c>
      <c r="AI34" s="156"/>
      <c r="AJ34" s="554">
        <v>34</v>
      </c>
      <c r="AK34" s="555"/>
      <c r="AL34" s="556">
        <v>48</v>
      </c>
      <c r="AM34" s="557"/>
      <c r="AN34" s="602"/>
      <c r="AO34" s="586"/>
      <c r="AP34" s="552"/>
      <c r="AQ34" s="553"/>
      <c r="AR34" s="158"/>
      <c r="AS34" s="159"/>
      <c r="AT34" s="585"/>
      <c r="AU34" s="586"/>
      <c r="AV34" s="552"/>
      <c r="AW34" s="553"/>
    </row>
    <row r="35" spans="1:49" ht="14.25" customHeight="1">
      <c r="A35" s="409" t="s">
        <v>211</v>
      </c>
      <c r="B35" s="410"/>
      <c r="C35" s="410"/>
      <c r="D35" s="632" t="s">
        <v>224</v>
      </c>
      <c r="E35" s="633"/>
      <c r="F35" s="633"/>
      <c r="G35" s="633"/>
      <c r="H35" s="633"/>
      <c r="I35" s="633"/>
      <c r="J35" s="633"/>
      <c r="K35" s="633"/>
      <c r="L35" s="633"/>
      <c r="M35" s="633"/>
      <c r="N35" s="633"/>
      <c r="O35" s="633"/>
      <c r="P35" s="633"/>
      <c r="Q35" s="633"/>
      <c r="R35" s="634"/>
      <c r="S35" s="151"/>
      <c r="T35" s="152"/>
      <c r="U35" s="160" t="s">
        <v>107</v>
      </c>
      <c r="V35" s="161"/>
      <c r="W35" s="162"/>
      <c r="X35" s="163"/>
      <c r="Y35" s="162"/>
      <c r="Z35" s="164"/>
      <c r="AA35" s="162"/>
      <c r="AB35" s="407">
        <f aca="true" t="shared" si="0" ref="AB35:AB46">AD35+AF35</f>
        <v>163</v>
      </c>
      <c r="AC35" s="408"/>
      <c r="AD35" s="558">
        <v>50</v>
      </c>
      <c r="AE35" s="558"/>
      <c r="AF35" s="539">
        <f>SUM(AJ35:AM35)</f>
        <v>113</v>
      </c>
      <c r="AG35" s="540"/>
      <c r="AH35" s="165">
        <v>0</v>
      </c>
      <c r="AI35" s="166"/>
      <c r="AJ35" s="554">
        <v>46</v>
      </c>
      <c r="AK35" s="555"/>
      <c r="AL35" s="556">
        <v>67</v>
      </c>
      <c r="AM35" s="557"/>
      <c r="AN35" s="534"/>
      <c r="AO35" s="535"/>
      <c r="AP35" s="536"/>
      <c r="AQ35" s="537"/>
      <c r="AR35" s="167"/>
      <c r="AS35" s="168"/>
      <c r="AT35" s="549"/>
      <c r="AU35" s="535"/>
      <c r="AV35" s="536"/>
      <c r="AW35" s="537"/>
    </row>
    <row r="36" spans="1:49" ht="14.25" customHeight="1">
      <c r="A36" s="409" t="s">
        <v>212</v>
      </c>
      <c r="B36" s="410"/>
      <c r="C36" s="410"/>
      <c r="D36" s="559" t="s">
        <v>293</v>
      </c>
      <c r="E36" s="560"/>
      <c r="F36" s="560"/>
      <c r="G36" s="560"/>
      <c r="H36" s="560"/>
      <c r="I36" s="560"/>
      <c r="J36" s="560"/>
      <c r="K36" s="560"/>
      <c r="L36" s="560"/>
      <c r="M36" s="560"/>
      <c r="N36" s="560"/>
      <c r="O36" s="560"/>
      <c r="P36" s="560"/>
      <c r="Q36" s="560"/>
      <c r="R36" s="561"/>
      <c r="S36" s="151"/>
      <c r="T36" s="152"/>
      <c r="U36" s="160" t="s">
        <v>107</v>
      </c>
      <c r="V36" s="161"/>
      <c r="W36" s="162"/>
      <c r="X36" s="163"/>
      <c r="Y36" s="162"/>
      <c r="Z36" s="164"/>
      <c r="AA36" s="162"/>
      <c r="AB36" s="407">
        <f t="shared" si="0"/>
        <v>54</v>
      </c>
      <c r="AC36" s="408"/>
      <c r="AD36" s="1032">
        <v>18</v>
      </c>
      <c r="AE36" s="1033"/>
      <c r="AF36" s="1034">
        <v>36</v>
      </c>
      <c r="AG36" s="1035"/>
      <c r="AH36" s="165">
        <v>0</v>
      </c>
      <c r="AI36" s="166"/>
      <c r="AJ36" s="543">
        <v>18</v>
      </c>
      <c r="AK36" s="544"/>
      <c r="AL36" s="550">
        <v>18</v>
      </c>
      <c r="AM36" s="551"/>
      <c r="AN36" s="549"/>
      <c r="AO36" s="535"/>
      <c r="AP36" s="536"/>
      <c r="AQ36" s="537"/>
      <c r="AR36" s="167"/>
      <c r="AS36" s="168"/>
      <c r="AT36" s="549"/>
      <c r="AU36" s="535"/>
      <c r="AV36" s="536"/>
      <c r="AW36" s="537"/>
    </row>
    <row r="37" spans="1:49" ht="15.75" customHeight="1">
      <c r="A37" s="409" t="s">
        <v>213</v>
      </c>
      <c r="B37" s="410"/>
      <c r="C37" s="410"/>
      <c r="D37" s="559" t="s">
        <v>13</v>
      </c>
      <c r="E37" s="560"/>
      <c r="F37" s="560"/>
      <c r="G37" s="560"/>
      <c r="H37" s="560"/>
      <c r="I37" s="560"/>
      <c r="J37" s="560"/>
      <c r="K37" s="560"/>
      <c r="L37" s="560"/>
      <c r="M37" s="560"/>
      <c r="N37" s="560"/>
      <c r="O37" s="560"/>
      <c r="P37" s="560"/>
      <c r="Q37" s="560"/>
      <c r="R37" s="561"/>
      <c r="S37" s="169"/>
      <c r="T37" s="164"/>
      <c r="U37" s="160" t="s">
        <v>107</v>
      </c>
      <c r="V37" s="164"/>
      <c r="W37" s="162"/>
      <c r="X37" s="163"/>
      <c r="Y37" s="162"/>
      <c r="Z37" s="164"/>
      <c r="AA37" s="162"/>
      <c r="AB37" s="407">
        <f t="shared" si="0"/>
        <v>176</v>
      </c>
      <c r="AC37" s="408"/>
      <c r="AD37" s="538">
        <v>59</v>
      </c>
      <c r="AE37" s="538"/>
      <c r="AF37" s="539">
        <f aca="true" t="shared" si="1" ref="AF37:AF44">SUM(AJ37:AM37)</f>
        <v>117</v>
      </c>
      <c r="AG37" s="540"/>
      <c r="AH37" s="165">
        <v>117</v>
      </c>
      <c r="AI37" s="166"/>
      <c r="AJ37" s="543">
        <v>51</v>
      </c>
      <c r="AK37" s="544"/>
      <c r="AL37" s="550">
        <v>66</v>
      </c>
      <c r="AM37" s="551"/>
      <c r="AN37" s="534"/>
      <c r="AO37" s="535"/>
      <c r="AP37" s="536"/>
      <c r="AQ37" s="537"/>
      <c r="AR37" s="167"/>
      <c r="AS37" s="168"/>
      <c r="AT37" s="549"/>
      <c r="AU37" s="535"/>
      <c r="AV37" s="536"/>
      <c r="AW37" s="537"/>
    </row>
    <row r="38" spans="1:49" ht="10.5" customHeight="1">
      <c r="A38" s="409" t="s">
        <v>214</v>
      </c>
      <c r="B38" s="410"/>
      <c r="C38" s="410"/>
      <c r="D38" s="559" t="s">
        <v>14</v>
      </c>
      <c r="E38" s="560"/>
      <c r="F38" s="560"/>
      <c r="G38" s="560"/>
      <c r="H38" s="560"/>
      <c r="I38" s="560"/>
      <c r="J38" s="560"/>
      <c r="K38" s="560"/>
      <c r="L38" s="560"/>
      <c r="M38" s="560"/>
      <c r="N38" s="560"/>
      <c r="O38" s="560"/>
      <c r="P38" s="560"/>
      <c r="Q38" s="560"/>
      <c r="R38" s="561"/>
      <c r="S38" s="169"/>
      <c r="T38" s="164"/>
      <c r="U38" s="171" t="s">
        <v>109</v>
      </c>
      <c r="V38" s="164"/>
      <c r="W38" s="162"/>
      <c r="X38" s="163"/>
      <c r="Y38" s="162"/>
      <c r="Z38" s="164"/>
      <c r="AA38" s="162"/>
      <c r="AB38" s="407">
        <f t="shared" si="0"/>
        <v>232</v>
      </c>
      <c r="AC38" s="408"/>
      <c r="AD38" s="538">
        <v>76</v>
      </c>
      <c r="AE38" s="538"/>
      <c r="AF38" s="539">
        <f t="shared" si="1"/>
        <v>156</v>
      </c>
      <c r="AG38" s="540"/>
      <c r="AH38" s="165">
        <v>0</v>
      </c>
      <c r="AI38" s="166"/>
      <c r="AJ38" s="543">
        <v>68</v>
      </c>
      <c r="AK38" s="544"/>
      <c r="AL38" s="550">
        <v>88</v>
      </c>
      <c r="AM38" s="551"/>
      <c r="AN38" s="534"/>
      <c r="AO38" s="535"/>
      <c r="AP38" s="536"/>
      <c r="AQ38" s="537"/>
      <c r="AR38" s="167"/>
      <c r="AS38" s="168"/>
      <c r="AT38" s="549"/>
      <c r="AU38" s="535"/>
      <c r="AV38" s="536"/>
      <c r="AW38" s="537"/>
    </row>
    <row r="39" spans="1:49" ht="10.5" customHeight="1">
      <c r="A39" s="409" t="s">
        <v>215</v>
      </c>
      <c r="B39" s="410"/>
      <c r="C39" s="410"/>
      <c r="D39" s="559" t="s">
        <v>39</v>
      </c>
      <c r="E39" s="560"/>
      <c r="F39" s="560"/>
      <c r="G39" s="560"/>
      <c r="H39" s="560"/>
      <c r="I39" s="560"/>
      <c r="J39" s="560"/>
      <c r="K39" s="560"/>
      <c r="L39" s="560"/>
      <c r="M39" s="560"/>
      <c r="N39" s="560"/>
      <c r="O39" s="560"/>
      <c r="P39" s="560"/>
      <c r="Q39" s="560"/>
      <c r="R39" s="561"/>
      <c r="S39" s="169"/>
      <c r="T39" s="161"/>
      <c r="U39" s="160" t="s">
        <v>107</v>
      </c>
      <c r="V39" s="164"/>
      <c r="W39" s="162"/>
      <c r="X39" s="163"/>
      <c r="Y39" s="162"/>
      <c r="Z39" s="164"/>
      <c r="AA39" s="162"/>
      <c r="AB39" s="407">
        <f t="shared" si="0"/>
        <v>176</v>
      </c>
      <c r="AC39" s="408"/>
      <c r="AD39" s="538">
        <v>59</v>
      </c>
      <c r="AE39" s="538"/>
      <c r="AF39" s="539">
        <f t="shared" si="1"/>
        <v>117</v>
      </c>
      <c r="AG39" s="540"/>
      <c r="AH39" s="165">
        <v>0</v>
      </c>
      <c r="AI39" s="166"/>
      <c r="AJ39" s="543">
        <v>51</v>
      </c>
      <c r="AK39" s="544"/>
      <c r="AL39" s="550">
        <v>66</v>
      </c>
      <c r="AM39" s="551"/>
      <c r="AN39" s="534"/>
      <c r="AO39" s="535"/>
      <c r="AP39" s="536"/>
      <c r="AQ39" s="537"/>
      <c r="AR39" s="167"/>
      <c r="AS39" s="168"/>
      <c r="AT39" s="549"/>
      <c r="AU39" s="535"/>
      <c r="AV39" s="536"/>
      <c r="AW39" s="537"/>
    </row>
    <row r="40" spans="1:49" ht="10.5" customHeight="1">
      <c r="A40" s="409" t="s">
        <v>216</v>
      </c>
      <c r="B40" s="410"/>
      <c r="C40" s="410"/>
      <c r="D40" s="559" t="s">
        <v>15</v>
      </c>
      <c r="E40" s="560"/>
      <c r="F40" s="560"/>
      <c r="G40" s="560"/>
      <c r="H40" s="560"/>
      <c r="I40" s="560"/>
      <c r="J40" s="560"/>
      <c r="K40" s="560"/>
      <c r="L40" s="560"/>
      <c r="M40" s="560"/>
      <c r="N40" s="560"/>
      <c r="O40" s="560"/>
      <c r="P40" s="560"/>
      <c r="Q40" s="560"/>
      <c r="R40" s="561"/>
      <c r="S40" s="169"/>
      <c r="T40" s="164" t="s">
        <v>108</v>
      </c>
      <c r="U40" s="160" t="s">
        <v>107</v>
      </c>
      <c r="V40" s="164"/>
      <c r="W40" s="162"/>
      <c r="X40" s="163"/>
      <c r="Y40" s="162"/>
      <c r="Z40" s="164"/>
      <c r="AA40" s="162"/>
      <c r="AB40" s="407">
        <f t="shared" si="0"/>
        <v>188</v>
      </c>
      <c r="AC40" s="408"/>
      <c r="AD40" s="538">
        <v>71</v>
      </c>
      <c r="AE40" s="538"/>
      <c r="AF40" s="539">
        <f t="shared" si="1"/>
        <v>117</v>
      </c>
      <c r="AG40" s="540"/>
      <c r="AH40" s="165">
        <v>117</v>
      </c>
      <c r="AI40" s="166"/>
      <c r="AJ40" s="543">
        <v>57</v>
      </c>
      <c r="AK40" s="544"/>
      <c r="AL40" s="550">
        <v>60</v>
      </c>
      <c r="AM40" s="551"/>
      <c r="AN40" s="534"/>
      <c r="AO40" s="535"/>
      <c r="AP40" s="536"/>
      <c r="AQ40" s="537"/>
      <c r="AR40" s="167"/>
      <c r="AS40" s="168"/>
      <c r="AT40" s="549"/>
      <c r="AU40" s="535"/>
      <c r="AV40" s="536"/>
      <c r="AW40" s="537"/>
    </row>
    <row r="41" spans="1:49" ht="10.5" customHeight="1">
      <c r="A41" s="409" t="s">
        <v>217</v>
      </c>
      <c r="B41" s="410"/>
      <c r="C41" s="562"/>
      <c r="D41" s="559" t="s">
        <v>163</v>
      </c>
      <c r="E41" s="560"/>
      <c r="F41" s="560"/>
      <c r="G41" s="560"/>
      <c r="H41" s="560"/>
      <c r="I41" s="560"/>
      <c r="J41" s="560"/>
      <c r="K41" s="560"/>
      <c r="L41" s="560"/>
      <c r="M41" s="560"/>
      <c r="N41" s="560"/>
      <c r="O41" s="560"/>
      <c r="P41" s="560"/>
      <c r="Q41" s="560"/>
      <c r="R41" s="561"/>
      <c r="S41" s="169"/>
      <c r="T41" s="161"/>
      <c r="U41" s="160" t="s">
        <v>107</v>
      </c>
      <c r="V41" s="164"/>
      <c r="W41" s="162"/>
      <c r="X41" s="163"/>
      <c r="Y41" s="162"/>
      <c r="Z41" s="164"/>
      <c r="AA41" s="162"/>
      <c r="AB41" s="407">
        <f t="shared" si="0"/>
        <v>105</v>
      </c>
      <c r="AC41" s="408"/>
      <c r="AD41" s="538">
        <v>35</v>
      </c>
      <c r="AE41" s="538"/>
      <c r="AF41" s="539">
        <f t="shared" si="1"/>
        <v>70</v>
      </c>
      <c r="AG41" s="540"/>
      <c r="AH41" s="165">
        <v>0</v>
      </c>
      <c r="AI41" s="166"/>
      <c r="AJ41" s="543">
        <v>36</v>
      </c>
      <c r="AK41" s="544"/>
      <c r="AL41" s="550">
        <v>34</v>
      </c>
      <c r="AM41" s="551"/>
      <c r="AN41" s="534"/>
      <c r="AO41" s="535"/>
      <c r="AP41" s="536"/>
      <c r="AQ41" s="537"/>
      <c r="AR41" s="167"/>
      <c r="AS41" s="168"/>
      <c r="AT41" s="549"/>
      <c r="AU41" s="535"/>
      <c r="AV41" s="536"/>
      <c r="AW41" s="537"/>
    </row>
    <row r="42" spans="1:49" ht="10.5" customHeight="1">
      <c r="A42" s="409" t="s">
        <v>218</v>
      </c>
      <c r="B42" s="410"/>
      <c r="C42" s="410"/>
      <c r="D42" s="1029" t="s">
        <v>222</v>
      </c>
      <c r="E42" s="1030"/>
      <c r="F42" s="1030"/>
      <c r="G42" s="1030"/>
      <c r="H42" s="1030"/>
      <c r="I42" s="1030"/>
      <c r="J42" s="1030"/>
      <c r="K42" s="1030"/>
      <c r="L42" s="1030"/>
      <c r="M42" s="1030"/>
      <c r="N42" s="1030"/>
      <c r="O42" s="1030"/>
      <c r="P42" s="1030"/>
      <c r="Q42" s="1030"/>
      <c r="R42" s="1031"/>
      <c r="S42" s="172"/>
      <c r="T42" s="173"/>
      <c r="U42" s="173" t="s">
        <v>107</v>
      </c>
      <c r="V42" s="174"/>
      <c r="W42" s="175"/>
      <c r="X42" s="176"/>
      <c r="Y42" s="175"/>
      <c r="Z42" s="174"/>
      <c r="AA42" s="175"/>
      <c r="AB42" s="407">
        <f t="shared" si="0"/>
        <v>54</v>
      </c>
      <c r="AC42" s="408"/>
      <c r="AD42" s="1032">
        <v>18</v>
      </c>
      <c r="AE42" s="1033"/>
      <c r="AF42" s="539">
        <v>36</v>
      </c>
      <c r="AG42" s="540"/>
      <c r="AH42" s="165">
        <v>0</v>
      </c>
      <c r="AI42" s="166"/>
      <c r="AJ42" s="543">
        <v>0</v>
      </c>
      <c r="AK42" s="544"/>
      <c r="AL42" s="550">
        <v>36</v>
      </c>
      <c r="AM42" s="551"/>
      <c r="AN42" s="177"/>
      <c r="AO42" s="178"/>
      <c r="AP42" s="179"/>
      <c r="AQ42" s="180"/>
      <c r="AR42" s="181"/>
      <c r="AS42" s="182"/>
      <c r="AT42" s="183"/>
      <c r="AU42" s="178"/>
      <c r="AV42" s="179"/>
      <c r="AW42" s="180"/>
    </row>
    <row r="43" spans="1:49" ht="10.5" customHeight="1">
      <c r="A43" s="409" t="s">
        <v>219</v>
      </c>
      <c r="B43" s="410"/>
      <c r="C43" s="410"/>
      <c r="D43" s="559" t="s">
        <v>148</v>
      </c>
      <c r="E43" s="560"/>
      <c r="F43" s="560"/>
      <c r="G43" s="560"/>
      <c r="H43" s="560"/>
      <c r="I43" s="560"/>
      <c r="J43" s="560"/>
      <c r="K43" s="560"/>
      <c r="L43" s="560"/>
      <c r="M43" s="560"/>
      <c r="N43" s="560"/>
      <c r="O43" s="560"/>
      <c r="P43" s="560"/>
      <c r="Q43" s="560"/>
      <c r="R43" s="561"/>
      <c r="S43" s="169"/>
      <c r="T43" s="164"/>
      <c r="U43" s="160" t="s">
        <v>107</v>
      </c>
      <c r="V43" s="164"/>
      <c r="W43" s="162"/>
      <c r="X43" s="163"/>
      <c r="Y43" s="162"/>
      <c r="Z43" s="164"/>
      <c r="AA43" s="162"/>
      <c r="AB43" s="407">
        <f t="shared" si="0"/>
        <v>158</v>
      </c>
      <c r="AC43" s="408"/>
      <c r="AD43" s="538">
        <v>42</v>
      </c>
      <c r="AE43" s="538"/>
      <c r="AF43" s="539">
        <v>116</v>
      </c>
      <c r="AG43" s="540"/>
      <c r="AH43" s="165">
        <v>50</v>
      </c>
      <c r="AI43" s="166"/>
      <c r="AJ43" s="543">
        <v>48</v>
      </c>
      <c r="AK43" s="544"/>
      <c r="AL43" s="550">
        <v>68</v>
      </c>
      <c r="AM43" s="551"/>
      <c r="AN43" s="534"/>
      <c r="AO43" s="535"/>
      <c r="AP43" s="536"/>
      <c r="AQ43" s="537"/>
      <c r="AR43" s="167"/>
      <c r="AS43" s="168"/>
      <c r="AT43" s="549"/>
      <c r="AU43" s="535"/>
      <c r="AV43" s="536"/>
      <c r="AW43" s="537"/>
    </row>
    <row r="44" spans="1:49" ht="10.5" customHeight="1">
      <c r="A44" s="409" t="s">
        <v>236</v>
      </c>
      <c r="B44" s="410"/>
      <c r="C44" s="410"/>
      <c r="D44" s="559" t="s">
        <v>164</v>
      </c>
      <c r="E44" s="560"/>
      <c r="F44" s="560"/>
      <c r="G44" s="560"/>
      <c r="H44" s="560"/>
      <c r="I44" s="560"/>
      <c r="J44" s="560"/>
      <c r="K44" s="560"/>
      <c r="L44" s="560"/>
      <c r="M44" s="560"/>
      <c r="N44" s="560"/>
      <c r="O44" s="560"/>
      <c r="P44" s="560"/>
      <c r="Q44" s="560"/>
      <c r="R44" s="561"/>
      <c r="S44" s="169"/>
      <c r="T44" s="161"/>
      <c r="U44" s="160" t="s">
        <v>107</v>
      </c>
      <c r="V44" s="164"/>
      <c r="W44" s="162"/>
      <c r="X44" s="163"/>
      <c r="Y44" s="162"/>
      <c r="Z44" s="164"/>
      <c r="AA44" s="162"/>
      <c r="AB44" s="407">
        <f t="shared" si="0"/>
        <v>136</v>
      </c>
      <c r="AC44" s="408"/>
      <c r="AD44" s="538">
        <v>39</v>
      </c>
      <c r="AE44" s="538"/>
      <c r="AF44" s="539">
        <f t="shared" si="1"/>
        <v>97</v>
      </c>
      <c r="AG44" s="540"/>
      <c r="AH44" s="165">
        <v>0</v>
      </c>
      <c r="AI44" s="166"/>
      <c r="AJ44" s="543">
        <v>34</v>
      </c>
      <c r="AK44" s="544"/>
      <c r="AL44" s="550">
        <v>63</v>
      </c>
      <c r="AM44" s="551"/>
      <c r="AN44" s="534"/>
      <c r="AO44" s="535"/>
      <c r="AP44" s="536"/>
      <c r="AQ44" s="537"/>
      <c r="AR44" s="167"/>
      <c r="AS44" s="168"/>
      <c r="AT44" s="549"/>
      <c r="AU44" s="535"/>
      <c r="AV44" s="536"/>
      <c r="AW44" s="537"/>
    </row>
    <row r="45" spans="1:49" ht="10.5" customHeight="1">
      <c r="A45" s="396" t="s">
        <v>220</v>
      </c>
      <c r="B45" s="397"/>
      <c r="C45" s="398"/>
      <c r="D45" s="559" t="s">
        <v>165</v>
      </c>
      <c r="E45" s="560"/>
      <c r="F45" s="560"/>
      <c r="G45" s="560"/>
      <c r="H45" s="560"/>
      <c r="I45" s="560"/>
      <c r="J45" s="560"/>
      <c r="K45" s="560"/>
      <c r="L45" s="560"/>
      <c r="M45" s="560"/>
      <c r="N45" s="560"/>
      <c r="O45" s="560"/>
      <c r="P45" s="560"/>
      <c r="Q45" s="560"/>
      <c r="R45" s="561"/>
      <c r="S45" s="169"/>
      <c r="T45" s="164"/>
      <c r="U45" s="184" t="s">
        <v>107</v>
      </c>
      <c r="V45" s="164"/>
      <c r="W45" s="162"/>
      <c r="X45" s="163"/>
      <c r="Y45" s="162"/>
      <c r="Z45" s="164"/>
      <c r="AA45" s="162"/>
      <c r="AB45" s="407">
        <f t="shared" si="0"/>
        <v>256</v>
      </c>
      <c r="AC45" s="408"/>
      <c r="AD45" s="538">
        <v>64</v>
      </c>
      <c r="AE45" s="538"/>
      <c r="AF45" s="539">
        <f>SUM(AJ45:AM45)</f>
        <v>192</v>
      </c>
      <c r="AG45" s="540"/>
      <c r="AH45" s="165">
        <v>34</v>
      </c>
      <c r="AI45" s="166"/>
      <c r="AJ45" s="543">
        <v>86</v>
      </c>
      <c r="AK45" s="544"/>
      <c r="AL45" s="550">
        <v>106</v>
      </c>
      <c r="AM45" s="551"/>
      <c r="AN45" s="534"/>
      <c r="AO45" s="535"/>
      <c r="AP45" s="536"/>
      <c r="AQ45" s="537"/>
      <c r="AR45" s="167"/>
      <c r="AS45" s="168"/>
      <c r="AT45" s="549"/>
      <c r="AU45" s="535"/>
      <c r="AV45" s="536"/>
      <c r="AW45" s="537"/>
    </row>
    <row r="46" spans="1:49" ht="10.5" customHeight="1" thickBot="1">
      <c r="A46" s="396" t="s">
        <v>301</v>
      </c>
      <c r="B46" s="397"/>
      <c r="C46" s="398"/>
      <c r="D46" s="404" t="s">
        <v>166</v>
      </c>
      <c r="E46" s="405"/>
      <c r="F46" s="405"/>
      <c r="G46" s="405"/>
      <c r="H46" s="405"/>
      <c r="I46" s="405"/>
      <c r="J46" s="405"/>
      <c r="K46" s="405"/>
      <c r="L46" s="405"/>
      <c r="M46" s="405"/>
      <c r="N46" s="405"/>
      <c r="O46" s="405"/>
      <c r="P46" s="405"/>
      <c r="Q46" s="405"/>
      <c r="R46" s="406"/>
      <c r="S46" s="172"/>
      <c r="T46" s="173"/>
      <c r="U46" s="389" t="s">
        <v>109</v>
      </c>
      <c r="V46" s="174"/>
      <c r="W46" s="175"/>
      <c r="X46" s="176"/>
      <c r="Y46" s="175"/>
      <c r="Z46" s="174"/>
      <c r="AA46" s="175"/>
      <c r="AB46" s="407">
        <f t="shared" si="0"/>
        <v>215</v>
      </c>
      <c r="AC46" s="408"/>
      <c r="AD46" s="830">
        <v>60</v>
      </c>
      <c r="AE46" s="830"/>
      <c r="AF46" s="982">
        <f>SUM(AJ46:AM46)</f>
        <v>155</v>
      </c>
      <c r="AG46" s="983"/>
      <c r="AH46" s="390">
        <v>40</v>
      </c>
      <c r="AI46" s="391"/>
      <c r="AJ46" s="446">
        <v>83</v>
      </c>
      <c r="AK46" s="447"/>
      <c r="AL46" s="448">
        <v>72</v>
      </c>
      <c r="AM46" s="449"/>
      <c r="AN46" s="381"/>
      <c r="AO46" s="382"/>
      <c r="AP46" s="383"/>
      <c r="AQ46" s="384"/>
      <c r="AR46" s="167"/>
      <c r="AS46" s="168"/>
      <c r="AT46" s="385"/>
      <c r="AU46" s="382"/>
      <c r="AV46" s="383"/>
      <c r="AW46" s="384"/>
    </row>
    <row r="47" spans="1:49" s="15" customFormat="1" ht="18" customHeight="1" thickBot="1">
      <c r="A47" s="979" t="s">
        <v>17</v>
      </c>
      <c r="B47" s="980"/>
      <c r="C47" s="981"/>
      <c r="D47" s="842" t="s">
        <v>38</v>
      </c>
      <c r="E47" s="843"/>
      <c r="F47" s="843"/>
      <c r="G47" s="843"/>
      <c r="H47" s="843"/>
      <c r="I47" s="843"/>
      <c r="J47" s="843"/>
      <c r="K47" s="843"/>
      <c r="L47" s="843"/>
      <c r="M47" s="843"/>
      <c r="N47" s="843"/>
      <c r="O47" s="843"/>
      <c r="P47" s="843"/>
      <c r="Q47" s="843"/>
      <c r="R47" s="844"/>
      <c r="S47" s="143">
        <v>0</v>
      </c>
      <c r="T47" s="144">
        <v>0</v>
      </c>
      <c r="U47" s="186">
        <v>0</v>
      </c>
      <c r="V47" s="144" t="s">
        <v>263</v>
      </c>
      <c r="W47" s="186" t="s">
        <v>234</v>
      </c>
      <c r="X47" s="146" t="s">
        <v>264</v>
      </c>
      <c r="Y47" s="187" t="s">
        <v>159</v>
      </c>
      <c r="Z47" s="144" t="s">
        <v>158</v>
      </c>
      <c r="AA47" s="186" t="s">
        <v>253</v>
      </c>
      <c r="AB47" s="644">
        <f>SUM(AB48:AC54)</f>
        <v>950</v>
      </c>
      <c r="AC47" s="645"/>
      <c r="AD47" s="644">
        <f>SUM(AD48:AE54)</f>
        <v>317</v>
      </c>
      <c r="AE47" s="645"/>
      <c r="AF47" s="644">
        <f>SUM(AF48:AG54)</f>
        <v>633</v>
      </c>
      <c r="AG47" s="807"/>
      <c r="AH47" s="147">
        <f>SUM(AH48:AH54)</f>
        <v>392</v>
      </c>
      <c r="AI47" s="148">
        <v>0</v>
      </c>
      <c r="AJ47" s="644">
        <v>0</v>
      </c>
      <c r="AK47" s="645"/>
      <c r="AL47" s="527">
        <v>0</v>
      </c>
      <c r="AM47" s="528"/>
      <c r="AN47" s="644">
        <v>116</v>
      </c>
      <c r="AO47" s="645"/>
      <c r="AP47" s="644">
        <v>184</v>
      </c>
      <c r="AQ47" s="645"/>
      <c r="AR47" s="188">
        <v>143</v>
      </c>
      <c r="AS47" s="188">
        <f>SUM(AS48:AS54)</f>
        <v>92</v>
      </c>
      <c r="AT47" s="644">
        <f>SUM(AT48:AU54)</f>
        <v>54</v>
      </c>
      <c r="AU47" s="645"/>
      <c r="AV47" s="644">
        <f>SUM(AV48:AW54)</f>
        <v>44</v>
      </c>
      <c r="AW47" s="528"/>
    </row>
    <row r="48" spans="1:49" s="15" customFormat="1" ht="10.5" customHeight="1">
      <c r="A48" s="822" t="s">
        <v>26</v>
      </c>
      <c r="B48" s="532"/>
      <c r="C48" s="823"/>
      <c r="D48" s="747" t="s">
        <v>16</v>
      </c>
      <c r="E48" s="748"/>
      <c r="F48" s="748"/>
      <c r="G48" s="748"/>
      <c r="H48" s="748"/>
      <c r="I48" s="748"/>
      <c r="J48" s="748"/>
      <c r="K48" s="748"/>
      <c r="L48" s="748"/>
      <c r="M48" s="748"/>
      <c r="N48" s="748"/>
      <c r="O48" s="748"/>
      <c r="P48" s="748"/>
      <c r="Q48" s="748"/>
      <c r="R48" s="748"/>
      <c r="S48" s="189"/>
      <c r="T48" s="190"/>
      <c r="U48" s="191"/>
      <c r="V48" s="192"/>
      <c r="W48" s="193" t="s">
        <v>108</v>
      </c>
      <c r="X48" s="194"/>
      <c r="Y48" s="195"/>
      <c r="Z48" s="190"/>
      <c r="AA48" s="191"/>
      <c r="AB48" s="822">
        <v>58</v>
      </c>
      <c r="AC48" s="532"/>
      <c r="AD48" s="532">
        <f aca="true" t="shared" si="2" ref="AD48:AD56">AB48-AF48</f>
        <v>10</v>
      </c>
      <c r="AE48" s="533"/>
      <c r="AF48" s="532">
        <v>48</v>
      </c>
      <c r="AG48" s="533"/>
      <c r="AH48" s="85">
        <v>0</v>
      </c>
      <c r="AI48" s="196"/>
      <c r="AJ48" s="836"/>
      <c r="AK48" s="813"/>
      <c r="AL48" s="545"/>
      <c r="AM48" s="546"/>
      <c r="AN48" s="847"/>
      <c r="AO48" s="848"/>
      <c r="AP48" s="848">
        <v>48</v>
      </c>
      <c r="AQ48" s="849"/>
      <c r="AR48" s="197"/>
      <c r="AS48" s="198"/>
      <c r="AT48" s="850"/>
      <c r="AU48" s="848"/>
      <c r="AV48" s="848"/>
      <c r="AW48" s="851"/>
    </row>
    <row r="49" spans="1:49" s="15" customFormat="1" ht="10.5" customHeight="1">
      <c r="A49" s="416" t="s">
        <v>27</v>
      </c>
      <c r="B49" s="413"/>
      <c r="C49" s="417"/>
      <c r="D49" s="394" t="s">
        <v>39</v>
      </c>
      <c r="E49" s="395"/>
      <c r="F49" s="395"/>
      <c r="G49" s="395"/>
      <c r="H49" s="395"/>
      <c r="I49" s="395"/>
      <c r="J49" s="395"/>
      <c r="K49" s="395"/>
      <c r="L49" s="395"/>
      <c r="M49" s="395"/>
      <c r="N49" s="395"/>
      <c r="O49" s="395"/>
      <c r="P49" s="395"/>
      <c r="Q49" s="395"/>
      <c r="R49" s="395"/>
      <c r="S49" s="40"/>
      <c r="T49" s="51"/>
      <c r="U49" s="199"/>
      <c r="V49" s="51" t="s">
        <v>107</v>
      </c>
      <c r="W49" s="55"/>
      <c r="X49" s="50"/>
      <c r="Y49" s="200"/>
      <c r="Z49" s="51"/>
      <c r="AA49" s="199"/>
      <c r="AB49" s="416">
        <v>58</v>
      </c>
      <c r="AC49" s="413"/>
      <c r="AD49" s="532">
        <f t="shared" si="2"/>
        <v>10</v>
      </c>
      <c r="AE49" s="533"/>
      <c r="AF49" s="532">
        <v>48</v>
      </c>
      <c r="AG49" s="533"/>
      <c r="AH49" s="85">
        <v>0</v>
      </c>
      <c r="AI49" s="91"/>
      <c r="AJ49" s="440"/>
      <c r="AK49" s="411"/>
      <c r="AL49" s="411"/>
      <c r="AM49" s="412"/>
      <c r="AN49" s="547">
        <v>48</v>
      </c>
      <c r="AO49" s="548"/>
      <c r="AP49" s="548"/>
      <c r="AQ49" s="631"/>
      <c r="AR49" s="100"/>
      <c r="AS49" s="106"/>
      <c r="AT49" s="789"/>
      <c r="AU49" s="548"/>
      <c r="AV49" s="548"/>
      <c r="AW49" s="788"/>
    </row>
    <row r="50" spans="1:49" s="15" customFormat="1" ht="10.5" customHeight="1">
      <c r="A50" s="416" t="s">
        <v>28</v>
      </c>
      <c r="B50" s="413"/>
      <c r="C50" s="417"/>
      <c r="D50" s="394" t="s">
        <v>13</v>
      </c>
      <c r="E50" s="395"/>
      <c r="F50" s="395"/>
      <c r="G50" s="395"/>
      <c r="H50" s="395"/>
      <c r="I50" s="395"/>
      <c r="J50" s="395"/>
      <c r="K50" s="395"/>
      <c r="L50" s="395"/>
      <c r="M50" s="395"/>
      <c r="N50" s="395"/>
      <c r="O50" s="395"/>
      <c r="P50" s="395"/>
      <c r="Q50" s="395"/>
      <c r="R50" s="395"/>
      <c r="S50" s="40"/>
      <c r="T50" s="51"/>
      <c r="U50" s="199"/>
      <c r="V50" s="51"/>
      <c r="W50" s="55"/>
      <c r="X50" s="50"/>
      <c r="Y50" s="200" t="s">
        <v>107</v>
      </c>
      <c r="Z50" s="51"/>
      <c r="AA50" s="199"/>
      <c r="AB50" s="416">
        <v>202</v>
      </c>
      <c r="AC50" s="413"/>
      <c r="AD50" s="532">
        <f t="shared" si="2"/>
        <v>28</v>
      </c>
      <c r="AE50" s="533"/>
      <c r="AF50" s="532">
        <f>SUM(AN50:AW50)</f>
        <v>174</v>
      </c>
      <c r="AG50" s="533"/>
      <c r="AH50" s="85">
        <v>174</v>
      </c>
      <c r="AI50" s="91"/>
      <c r="AJ50" s="440"/>
      <c r="AK50" s="411"/>
      <c r="AL50" s="411"/>
      <c r="AM50" s="412"/>
      <c r="AN50" s="547">
        <v>38</v>
      </c>
      <c r="AO50" s="548"/>
      <c r="AP50" s="548">
        <v>40</v>
      </c>
      <c r="AQ50" s="631"/>
      <c r="AR50" s="100">
        <v>38</v>
      </c>
      <c r="AS50" s="106">
        <v>58</v>
      </c>
      <c r="AT50" s="789"/>
      <c r="AU50" s="548"/>
      <c r="AV50" s="548"/>
      <c r="AW50" s="788"/>
    </row>
    <row r="51" spans="1:49" s="15" customFormat="1" ht="10.5" customHeight="1">
      <c r="A51" s="416" t="s">
        <v>29</v>
      </c>
      <c r="B51" s="413"/>
      <c r="C51" s="417"/>
      <c r="D51" s="394" t="s">
        <v>15</v>
      </c>
      <c r="E51" s="395"/>
      <c r="F51" s="395"/>
      <c r="G51" s="395"/>
      <c r="H51" s="395"/>
      <c r="I51" s="395"/>
      <c r="J51" s="395"/>
      <c r="K51" s="395"/>
      <c r="L51" s="395"/>
      <c r="M51" s="395"/>
      <c r="N51" s="395"/>
      <c r="O51" s="395"/>
      <c r="P51" s="395"/>
      <c r="Q51" s="395"/>
      <c r="R51" s="395"/>
      <c r="S51" s="40"/>
      <c r="T51" s="51"/>
      <c r="U51" s="199"/>
      <c r="V51" s="51" t="s">
        <v>108</v>
      </c>
      <c r="W51" s="199" t="s">
        <v>108</v>
      </c>
      <c r="X51" s="50" t="s">
        <v>108</v>
      </c>
      <c r="Y51" s="201" t="s">
        <v>108</v>
      </c>
      <c r="Z51" s="51" t="s">
        <v>108</v>
      </c>
      <c r="AA51" s="199" t="s">
        <v>107</v>
      </c>
      <c r="AB51" s="416">
        <v>348</v>
      </c>
      <c r="AC51" s="413"/>
      <c r="AD51" s="532">
        <f t="shared" si="2"/>
        <v>174</v>
      </c>
      <c r="AE51" s="533"/>
      <c r="AF51" s="532">
        <f>SUM(AN51:AW51)</f>
        <v>174</v>
      </c>
      <c r="AG51" s="533"/>
      <c r="AH51" s="85">
        <v>172</v>
      </c>
      <c r="AI51" s="91"/>
      <c r="AJ51" s="440"/>
      <c r="AK51" s="411"/>
      <c r="AL51" s="411"/>
      <c r="AM51" s="412"/>
      <c r="AN51" s="547">
        <v>30</v>
      </c>
      <c r="AO51" s="548"/>
      <c r="AP51" s="548">
        <v>40</v>
      </c>
      <c r="AQ51" s="631"/>
      <c r="AR51" s="100">
        <v>26</v>
      </c>
      <c r="AS51" s="106">
        <v>34</v>
      </c>
      <c r="AT51" s="789">
        <v>22</v>
      </c>
      <c r="AU51" s="548"/>
      <c r="AV51" s="548">
        <v>22</v>
      </c>
      <c r="AW51" s="788"/>
    </row>
    <row r="52" spans="1:49" s="15" customFormat="1" ht="10.5" customHeight="1">
      <c r="A52" s="416" t="s">
        <v>30</v>
      </c>
      <c r="B52" s="413"/>
      <c r="C52" s="417"/>
      <c r="D52" s="394" t="s">
        <v>154</v>
      </c>
      <c r="E52" s="395"/>
      <c r="F52" s="395"/>
      <c r="G52" s="395"/>
      <c r="H52" s="395"/>
      <c r="I52" s="395"/>
      <c r="J52" s="395"/>
      <c r="K52" s="395"/>
      <c r="L52" s="395"/>
      <c r="M52" s="395"/>
      <c r="N52" s="395"/>
      <c r="O52" s="395"/>
      <c r="P52" s="395"/>
      <c r="Q52" s="395"/>
      <c r="R52" s="395"/>
      <c r="S52" s="40"/>
      <c r="T52" s="51"/>
      <c r="U52" s="199"/>
      <c r="V52" s="51"/>
      <c r="W52" s="55"/>
      <c r="X52" s="50" t="s">
        <v>107</v>
      </c>
      <c r="Y52" s="200"/>
      <c r="Z52" s="51"/>
      <c r="AA52" s="199"/>
      <c r="AB52" s="416">
        <v>124</v>
      </c>
      <c r="AC52" s="413"/>
      <c r="AD52" s="532">
        <f t="shared" si="2"/>
        <v>48</v>
      </c>
      <c r="AE52" s="533"/>
      <c r="AF52" s="532">
        <f>SUM(AN52:AW52)</f>
        <v>76</v>
      </c>
      <c r="AG52" s="533"/>
      <c r="AH52" s="85">
        <v>10</v>
      </c>
      <c r="AI52" s="91"/>
      <c r="AJ52" s="440"/>
      <c r="AK52" s="411"/>
      <c r="AL52" s="411"/>
      <c r="AM52" s="412"/>
      <c r="AN52" s="547"/>
      <c r="AO52" s="548"/>
      <c r="AP52" s="548">
        <v>56</v>
      </c>
      <c r="AQ52" s="631"/>
      <c r="AR52" s="100">
        <v>20</v>
      </c>
      <c r="AS52" s="106"/>
      <c r="AT52" s="789"/>
      <c r="AU52" s="548"/>
      <c r="AV52" s="548"/>
      <c r="AW52" s="788"/>
    </row>
    <row r="53" spans="1:49" s="15" customFormat="1" ht="12" customHeight="1">
      <c r="A53" s="416" t="s">
        <v>78</v>
      </c>
      <c r="B53" s="413"/>
      <c r="C53" s="417"/>
      <c r="D53" s="394" t="s">
        <v>157</v>
      </c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395"/>
      <c r="S53" s="40"/>
      <c r="T53" s="51"/>
      <c r="U53" s="199"/>
      <c r="V53" s="51"/>
      <c r="W53" s="55"/>
      <c r="X53" s="50" t="s">
        <v>108</v>
      </c>
      <c r="Y53" s="200"/>
      <c r="Z53" s="51"/>
      <c r="AA53" s="199"/>
      <c r="AB53" s="416">
        <v>80</v>
      </c>
      <c r="AC53" s="413"/>
      <c r="AD53" s="532">
        <f>AB53-AF53</f>
        <v>21</v>
      </c>
      <c r="AE53" s="533"/>
      <c r="AF53" s="532">
        <v>59</v>
      </c>
      <c r="AG53" s="533"/>
      <c r="AH53" s="85">
        <v>24</v>
      </c>
      <c r="AI53" s="91"/>
      <c r="AJ53" s="440"/>
      <c r="AK53" s="411"/>
      <c r="AL53" s="411"/>
      <c r="AM53" s="412"/>
      <c r="AN53" s="547"/>
      <c r="AO53" s="548"/>
      <c r="AP53" s="548"/>
      <c r="AQ53" s="631"/>
      <c r="AR53" s="100">
        <v>59</v>
      </c>
      <c r="AS53" s="106"/>
      <c r="AT53" s="789"/>
      <c r="AU53" s="548"/>
      <c r="AV53" s="548"/>
      <c r="AW53" s="788"/>
    </row>
    <row r="54" spans="1:49" s="15" customFormat="1" ht="15" customHeight="1" thickBot="1">
      <c r="A54" s="810" t="s">
        <v>117</v>
      </c>
      <c r="B54" s="595"/>
      <c r="C54" s="811"/>
      <c r="D54" s="827" t="s">
        <v>146</v>
      </c>
      <c r="E54" s="828"/>
      <c r="F54" s="828"/>
      <c r="G54" s="828"/>
      <c r="H54" s="828"/>
      <c r="I54" s="828"/>
      <c r="J54" s="828"/>
      <c r="K54" s="828"/>
      <c r="L54" s="828"/>
      <c r="M54" s="828"/>
      <c r="N54" s="828"/>
      <c r="O54" s="828"/>
      <c r="P54" s="828"/>
      <c r="Q54" s="828"/>
      <c r="R54" s="828"/>
      <c r="S54" s="202"/>
      <c r="T54" s="203"/>
      <c r="U54" s="204"/>
      <c r="V54" s="203"/>
      <c r="W54" s="204"/>
      <c r="X54" s="205"/>
      <c r="Y54" s="206"/>
      <c r="Z54" s="203"/>
      <c r="AA54" s="207" t="s">
        <v>108</v>
      </c>
      <c r="AB54" s="829">
        <v>80</v>
      </c>
      <c r="AC54" s="830"/>
      <c r="AD54" s="833">
        <v>26</v>
      </c>
      <c r="AE54" s="834"/>
      <c r="AF54" s="831">
        <f>SUM(AN54:AW54)</f>
        <v>54</v>
      </c>
      <c r="AG54" s="832"/>
      <c r="AH54" s="185">
        <v>12</v>
      </c>
      <c r="AI54" s="208"/>
      <c r="AJ54" s="825"/>
      <c r="AK54" s="826"/>
      <c r="AL54" s="826"/>
      <c r="AM54" s="845"/>
      <c r="AN54" s="840"/>
      <c r="AO54" s="841"/>
      <c r="AP54" s="841"/>
      <c r="AQ54" s="846"/>
      <c r="AR54" s="209"/>
      <c r="AS54" s="210"/>
      <c r="AT54" s="815">
        <v>32</v>
      </c>
      <c r="AU54" s="816"/>
      <c r="AV54" s="816">
        <v>22</v>
      </c>
      <c r="AW54" s="821"/>
    </row>
    <row r="55" spans="1:49" s="15" customFormat="1" ht="18.75" customHeight="1" thickBot="1">
      <c r="A55" s="420" t="s">
        <v>18</v>
      </c>
      <c r="B55" s="421"/>
      <c r="C55" s="422"/>
      <c r="D55" s="842" t="s">
        <v>40</v>
      </c>
      <c r="E55" s="843"/>
      <c r="F55" s="843"/>
      <c r="G55" s="843"/>
      <c r="H55" s="843"/>
      <c r="I55" s="843"/>
      <c r="J55" s="843"/>
      <c r="K55" s="843"/>
      <c r="L55" s="843"/>
      <c r="M55" s="843"/>
      <c r="N55" s="843"/>
      <c r="O55" s="843"/>
      <c r="P55" s="843"/>
      <c r="Q55" s="843"/>
      <c r="R55" s="844"/>
      <c r="S55" s="143">
        <v>0</v>
      </c>
      <c r="T55" s="144">
        <v>0</v>
      </c>
      <c r="U55" s="186">
        <v>0</v>
      </c>
      <c r="V55" s="144" t="s">
        <v>160</v>
      </c>
      <c r="W55" s="186">
        <v>0</v>
      </c>
      <c r="X55" s="146" t="s">
        <v>160</v>
      </c>
      <c r="Y55" s="187" t="s">
        <v>160</v>
      </c>
      <c r="Z55" s="144">
        <v>0</v>
      </c>
      <c r="AA55" s="186">
        <v>0</v>
      </c>
      <c r="AB55" s="420">
        <f>SUM(AB56:AC58)</f>
        <v>237</v>
      </c>
      <c r="AC55" s="421"/>
      <c r="AD55" s="420">
        <f>SUM(AD56:AE58)</f>
        <v>80</v>
      </c>
      <c r="AE55" s="421"/>
      <c r="AF55" s="420">
        <f>SUM(AF56:AG58)</f>
        <v>157</v>
      </c>
      <c r="AG55" s="527"/>
      <c r="AH55" s="147">
        <f>SUM(AH56:AH58)</f>
        <v>90</v>
      </c>
      <c r="AI55" s="211">
        <v>0</v>
      </c>
      <c r="AJ55" s="420">
        <v>0</v>
      </c>
      <c r="AK55" s="421"/>
      <c r="AL55" s="421">
        <v>0</v>
      </c>
      <c r="AM55" s="422"/>
      <c r="AN55" s="592">
        <v>72</v>
      </c>
      <c r="AO55" s="837"/>
      <c r="AP55" s="592">
        <v>18</v>
      </c>
      <c r="AQ55" s="837"/>
      <c r="AR55" s="149">
        <v>20</v>
      </c>
      <c r="AS55" s="149">
        <v>47</v>
      </c>
      <c r="AT55" s="838">
        <f>SUM(AT56:AU58)</f>
        <v>0</v>
      </c>
      <c r="AU55" s="837"/>
      <c r="AV55" s="838">
        <f>SUM(AV56:AW58)</f>
        <v>0</v>
      </c>
      <c r="AW55" s="839"/>
    </row>
    <row r="56" spans="1:49" s="15" customFormat="1" ht="10.5" customHeight="1">
      <c r="A56" s="822" t="s">
        <v>20</v>
      </c>
      <c r="B56" s="532"/>
      <c r="C56" s="823"/>
      <c r="D56" s="747" t="s">
        <v>14</v>
      </c>
      <c r="E56" s="748"/>
      <c r="F56" s="748"/>
      <c r="G56" s="748"/>
      <c r="H56" s="748"/>
      <c r="I56" s="748"/>
      <c r="J56" s="748"/>
      <c r="K56" s="748"/>
      <c r="L56" s="748"/>
      <c r="M56" s="748"/>
      <c r="N56" s="748"/>
      <c r="O56" s="748"/>
      <c r="P56" s="748"/>
      <c r="Q56" s="748"/>
      <c r="R56" s="748"/>
      <c r="S56" s="212"/>
      <c r="T56" s="213"/>
      <c r="U56" s="214"/>
      <c r="V56" s="215" t="s">
        <v>265</v>
      </c>
      <c r="W56" s="216"/>
      <c r="X56" s="217"/>
      <c r="Y56" s="218"/>
      <c r="Z56" s="219"/>
      <c r="AA56" s="220"/>
      <c r="AB56" s="836">
        <v>48</v>
      </c>
      <c r="AC56" s="813"/>
      <c r="AD56" s="441">
        <f t="shared" si="2"/>
        <v>16</v>
      </c>
      <c r="AE56" s="442"/>
      <c r="AF56" s="813">
        <f>SUM(AJ56:AW56)</f>
        <v>32</v>
      </c>
      <c r="AG56" s="814"/>
      <c r="AH56" s="221">
        <v>16</v>
      </c>
      <c r="AI56" s="196"/>
      <c r="AJ56" s="822"/>
      <c r="AK56" s="532"/>
      <c r="AL56" s="532"/>
      <c r="AM56" s="823"/>
      <c r="AN56" s="824">
        <v>32</v>
      </c>
      <c r="AO56" s="818"/>
      <c r="AP56" s="818"/>
      <c r="AQ56" s="835"/>
      <c r="AR56" s="222"/>
      <c r="AS56" s="223"/>
      <c r="AT56" s="817"/>
      <c r="AU56" s="818"/>
      <c r="AV56" s="818"/>
      <c r="AW56" s="819"/>
    </row>
    <row r="57" spans="1:49" s="15" customFormat="1" ht="18.75" customHeight="1">
      <c r="A57" s="810" t="s">
        <v>21</v>
      </c>
      <c r="B57" s="595"/>
      <c r="C57" s="811"/>
      <c r="D57" s="812" t="s">
        <v>237</v>
      </c>
      <c r="E57" s="812"/>
      <c r="F57" s="812"/>
      <c r="G57" s="812"/>
      <c r="H57" s="812"/>
      <c r="I57" s="812"/>
      <c r="J57" s="812"/>
      <c r="K57" s="812"/>
      <c r="L57" s="812"/>
      <c r="M57" s="812"/>
      <c r="N57" s="812"/>
      <c r="O57" s="812"/>
      <c r="P57" s="812"/>
      <c r="Q57" s="812"/>
      <c r="R57" s="812"/>
      <c r="S57" s="224"/>
      <c r="T57" s="225"/>
      <c r="U57" s="226"/>
      <c r="V57" s="225"/>
      <c r="W57" s="227"/>
      <c r="X57" s="228" t="s">
        <v>107</v>
      </c>
      <c r="Y57" s="229"/>
      <c r="Z57" s="225"/>
      <c r="AA57" s="230"/>
      <c r="AB57" s="642">
        <v>117</v>
      </c>
      <c r="AC57" s="643"/>
      <c r="AD57" s="441">
        <f>AB57-AF57</f>
        <v>39</v>
      </c>
      <c r="AE57" s="442"/>
      <c r="AF57" s="813">
        <f>SUM(AJ57:AW57)</f>
        <v>78</v>
      </c>
      <c r="AG57" s="814"/>
      <c r="AH57" s="231">
        <v>64</v>
      </c>
      <c r="AI57" s="232"/>
      <c r="AJ57" s="642"/>
      <c r="AK57" s="643"/>
      <c r="AL57" s="643"/>
      <c r="AM57" s="820"/>
      <c r="AN57" s="588">
        <v>40</v>
      </c>
      <c r="AO57" s="816"/>
      <c r="AP57" s="816">
        <v>18</v>
      </c>
      <c r="AQ57" s="589"/>
      <c r="AR57" s="209">
        <v>20</v>
      </c>
      <c r="AS57" s="210"/>
      <c r="AT57" s="815"/>
      <c r="AU57" s="816"/>
      <c r="AV57" s="816"/>
      <c r="AW57" s="821"/>
    </row>
    <row r="58" spans="1:49" s="15" customFormat="1" ht="15.75" customHeight="1" thickBot="1">
      <c r="A58" s="829" t="s">
        <v>79</v>
      </c>
      <c r="B58" s="830"/>
      <c r="C58" s="970"/>
      <c r="D58" s="971" t="s">
        <v>238</v>
      </c>
      <c r="E58" s="971"/>
      <c r="F58" s="971"/>
      <c r="G58" s="971"/>
      <c r="H58" s="971"/>
      <c r="I58" s="971"/>
      <c r="J58" s="971"/>
      <c r="K58" s="971"/>
      <c r="L58" s="971"/>
      <c r="M58" s="971"/>
      <c r="N58" s="971"/>
      <c r="O58" s="971"/>
      <c r="P58" s="971"/>
      <c r="Q58" s="971"/>
      <c r="R58" s="971"/>
      <c r="S58" s="233"/>
      <c r="T58" s="234"/>
      <c r="U58" s="80"/>
      <c r="V58" s="234"/>
      <c r="W58" s="80"/>
      <c r="X58" s="98"/>
      <c r="Y58" s="235" t="s">
        <v>107</v>
      </c>
      <c r="Z58" s="234"/>
      <c r="AA58" s="236"/>
      <c r="AB58" s="825">
        <v>72</v>
      </c>
      <c r="AC58" s="826"/>
      <c r="AD58" s="972">
        <f>AB58-AF58</f>
        <v>25</v>
      </c>
      <c r="AE58" s="973"/>
      <c r="AF58" s="974">
        <v>47</v>
      </c>
      <c r="AG58" s="975"/>
      <c r="AH58" s="237">
        <v>10</v>
      </c>
      <c r="AI58" s="208"/>
      <c r="AJ58" s="825"/>
      <c r="AK58" s="826"/>
      <c r="AL58" s="826"/>
      <c r="AM58" s="845"/>
      <c r="AN58" s="840"/>
      <c r="AO58" s="841"/>
      <c r="AP58" s="841"/>
      <c r="AQ58" s="846"/>
      <c r="AR58" s="238"/>
      <c r="AS58" s="239">
        <v>47</v>
      </c>
      <c r="AT58" s="977"/>
      <c r="AU58" s="841"/>
      <c r="AV58" s="841"/>
      <c r="AW58" s="976"/>
    </row>
    <row r="59" spans="1:49" s="15" customFormat="1" ht="15.75" customHeight="1" thickBot="1">
      <c r="A59" s="420" t="s">
        <v>42</v>
      </c>
      <c r="B59" s="421"/>
      <c r="C59" s="422"/>
      <c r="D59" s="418" t="s">
        <v>41</v>
      </c>
      <c r="E59" s="419"/>
      <c r="F59" s="419"/>
      <c r="G59" s="419"/>
      <c r="H59" s="419"/>
      <c r="I59" s="419"/>
      <c r="J59" s="419"/>
      <c r="K59" s="419"/>
      <c r="L59" s="419"/>
      <c r="M59" s="419"/>
      <c r="N59" s="419"/>
      <c r="O59" s="419"/>
      <c r="P59" s="419"/>
      <c r="Q59" s="419"/>
      <c r="R59" s="419"/>
      <c r="S59" s="240">
        <v>4</v>
      </c>
      <c r="T59" s="144">
        <v>0</v>
      </c>
      <c r="U59" s="186">
        <v>0</v>
      </c>
      <c r="V59" s="144" t="s">
        <v>184</v>
      </c>
      <c r="W59" s="186" t="s">
        <v>255</v>
      </c>
      <c r="X59" s="146" t="s">
        <v>188</v>
      </c>
      <c r="Y59" s="187" t="s">
        <v>262</v>
      </c>
      <c r="Z59" s="144" t="s">
        <v>261</v>
      </c>
      <c r="AA59" s="186" t="s">
        <v>260</v>
      </c>
      <c r="AB59" s="420">
        <f>AB60+AB75</f>
        <v>3511</v>
      </c>
      <c r="AC59" s="421"/>
      <c r="AD59" s="421">
        <v>1169</v>
      </c>
      <c r="AE59" s="421"/>
      <c r="AF59" s="421">
        <f>AF60+AF75</f>
        <v>2342</v>
      </c>
      <c r="AG59" s="421"/>
      <c r="AH59" s="241">
        <v>2150</v>
      </c>
      <c r="AI59" s="148">
        <v>20</v>
      </c>
      <c r="AJ59" s="420">
        <f>AJ60+AJ75</f>
        <v>0</v>
      </c>
      <c r="AK59" s="421"/>
      <c r="AL59" s="645">
        <v>0</v>
      </c>
      <c r="AM59" s="421"/>
      <c r="AN59" s="420">
        <v>370</v>
      </c>
      <c r="AO59" s="421"/>
      <c r="AP59" s="645">
        <v>464</v>
      </c>
      <c r="AQ59" s="421"/>
      <c r="AR59" s="188">
        <v>323</v>
      </c>
      <c r="AS59" s="241">
        <v>455</v>
      </c>
      <c r="AT59" s="644">
        <v>414</v>
      </c>
      <c r="AU59" s="645"/>
      <c r="AV59" s="807">
        <f>AV60+AV75</f>
        <v>316</v>
      </c>
      <c r="AW59" s="528"/>
    </row>
    <row r="60" spans="1:49" s="15" customFormat="1" ht="10.5" customHeight="1">
      <c r="A60" s="798" t="s">
        <v>43</v>
      </c>
      <c r="B60" s="799"/>
      <c r="C60" s="800"/>
      <c r="D60" s="801" t="s">
        <v>19</v>
      </c>
      <c r="E60" s="802"/>
      <c r="F60" s="802"/>
      <c r="G60" s="802"/>
      <c r="H60" s="802"/>
      <c r="I60" s="802"/>
      <c r="J60" s="802"/>
      <c r="K60" s="802"/>
      <c r="L60" s="802"/>
      <c r="M60" s="802"/>
      <c r="N60" s="802"/>
      <c r="O60" s="802"/>
      <c r="P60" s="802"/>
      <c r="Q60" s="802"/>
      <c r="R60" s="802"/>
      <c r="S60" s="242">
        <v>0</v>
      </c>
      <c r="T60" s="243">
        <v>0</v>
      </c>
      <c r="U60" s="244">
        <v>0</v>
      </c>
      <c r="V60" s="243" t="s">
        <v>186</v>
      </c>
      <c r="W60" s="245" t="s">
        <v>161</v>
      </c>
      <c r="X60" s="246" t="s">
        <v>161</v>
      </c>
      <c r="Y60" s="247" t="s">
        <v>186</v>
      </c>
      <c r="Z60" s="243" t="s">
        <v>185</v>
      </c>
      <c r="AA60" s="245" t="s">
        <v>259</v>
      </c>
      <c r="AB60" s="798">
        <f>SUM(AB61:AC74)</f>
        <v>1292</v>
      </c>
      <c r="AC60" s="803"/>
      <c r="AD60" s="804">
        <f>SUM(AD61:AE74)</f>
        <v>430</v>
      </c>
      <c r="AE60" s="804"/>
      <c r="AF60" s="804">
        <f>SUM(AF61:AG74)</f>
        <v>862</v>
      </c>
      <c r="AG60" s="804"/>
      <c r="AH60" s="82">
        <f>SUM(AH61:AH74)</f>
        <v>432</v>
      </c>
      <c r="AI60" s="113">
        <v>0</v>
      </c>
      <c r="AJ60" s="798">
        <v>0</v>
      </c>
      <c r="AK60" s="799"/>
      <c r="AL60" s="799">
        <v>0</v>
      </c>
      <c r="AM60" s="800"/>
      <c r="AN60" s="808">
        <v>256</v>
      </c>
      <c r="AO60" s="806"/>
      <c r="AP60" s="808">
        <v>110</v>
      </c>
      <c r="AQ60" s="806"/>
      <c r="AR60" s="248">
        <v>80</v>
      </c>
      <c r="AS60" s="248">
        <v>150</v>
      </c>
      <c r="AT60" s="805">
        <v>180</v>
      </c>
      <c r="AU60" s="806"/>
      <c r="AV60" s="805">
        <v>86</v>
      </c>
      <c r="AW60" s="809"/>
    </row>
    <row r="61" spans="1:49" s="15" customFormat="1" ht="19.5" customHeight="1">
      <c r="A61" s="416" t="s">
        <v>52</v>
      </c>
      <c r="B61" s="413"/>
      <c r="C61" s="417"/>
      <c r="D61" s="443" t="s">
        <v>121</v>
      </c>
      <c r="E61" s="443"/>
      <c r="F61" s="443"/>
      <c r="G61" s="443"/>
      <c r="H61" s="443"/>
      <c r="I61" s="443"/>
      <c r="J61" s="443"/>
      <c r="K61" s="443"/>
      <c r="L61" s="443"/>
      <c r="M61" s="443"/>
      <c r="N61" s="443"/>
      <c r="O61" s="443"/>
      <c r="P61" s="443"/>
      <c r="Q61" s="443"/>
      <c r="R61" s="443"/>
      <c r="S61" s="39"/>
      <c r="T61" s="48"/>
      <c r="U61" s="59"/>
      <c r="V61" s="54" t="s">
        <v>107</v>
      </c>
      <c r="W61" s="53"/>
      <c r="X61" s="56"/>
      <c r="Y61" s="249"/>
      <c r="Z61" s="48"/>
      <c r="AA61" s="58"/>
      <c r="AB61" s="440">
        <v>75</v>
      </c>
      <c r="AC61" s="411"/>
      <c r="AD61" s="441">
        <f>AB61-AF61</f>
        <v>25</v>
      </c>
      <c r="AE61" s="442"/>
      <c r="AF61" s="413">
        <f>SUM(AJ61:AW61)</f>
        <v>50</v>
      </c>
      <c r="AG61" s="413"/>
      <c r="AH61" s="221">
        <v>48</v>
      </c>
      <c r="AI61" s="91"/>
      <c r="AJ61" s="440"/>
      <c r="AK61" s="411"/>
      <c r="AL61" s="411"/>
      <c r="AM61" s="412"/>
      <c r="AN61" s="547">
        <v>50</v>
      </c>
      <c r="AO61" s="548"/>
      <c r="AP61" s="548"/>
      <c r="AQ61" s="631"/>
      <c r="AR61" s="100"/>
      <c r="AS61" s="106"/>
      <c r="AT61" s="789"/>
      <c r="AU61" s="548"/>
      <c r="AV61" s="548"/>
      <c r="AW61" s="788"/>
    </row>
    <row r="62" spans="1:49" s="15" customFormat="1" ht="12.75" customHeight="1">
      <c r="A62" s="416" t="s">
        <v>53</v>
      </c>
      <c r="B62" s="413"/>
      <c r="C62" s="417"/>
      <c r="D62" s="394" t="s">
        <v>122</v>
      </c>
      <c r="E62" s="395"/>
      <c r="F62" s="395"/>
      <c r="G62" s="395"/>
      <c r="H62" s="395"/>
      <c r="I62" s="395"/>
      <c r="J62" s="395"/>
      <c r="K62" s="395"/>
      <c r="L62" s="395"/>
      <c r="M62" s="395"/>
      <c r="N62" s="395"/>
      <c r="O62" s="395"/>
      <c r="P62" s="395"/>
      <c r="Q62" s="395"/>
      <c r="R62" s="395"/>
      <c r="S62" s="39"/>
      <c r="T62" s="48"/>
      <c r="U62" s="59"/>
      <c r="V62" s="54"/>
      <c r="W62" s="579" t="s">
        <v>145</v>
      </c>
      <c r="X62" s="56"/>
      <c r="Y62" s="249"/>
      <c r="Z62" s="48"/>
      <c r="AA62" s="58"/>
      <c r="AB62" s="440">
        <v>222</v>
      </c>
      <c r="AC62" s="411"/>
      <c r="AD62" s="441">
        <f aca="true" t="shared" si="3" ref="AD62:AD74">AB62-AF62</f>
        <v>74</v>
      </c>
      <c r="AE62" s="442"/>
      <c r="AF62" s="413">
        <f aca="true" t="shared" si="4" ref="AF62:AF74">SUM(AJ62:AW62)</f>
        <v>148</v>
      </c>
      <c r="AG62" s="413"/>
      <c r="AH62" s="221">
        <v>80</v>
      </c>
      <c r="AI62" s="91"/>
      <c r="AJ62" s="440"/>
      <c r="AK62" s="411"/>
      <c r="AL62" s="411"/>
      <c r="AM62" s="412"/>
      <c r="AN62" s="547">
        <v>74</v>
      </c>
      <c r="AO62" s="548"/>
      <c r="AP62" s="548">
        <v>74</v>
      </c>
      <c r="AQ62" s="631"/>
      <c r="AR62" s="100"/>
      <c r="AS62" s="106"/>
      <c r="AT62" s="789"/>
      <c r="AU62" s="548"/>
      <c r="AV62" s="548"/>
      <c r="AW62" s="788"/>
    </row>
    <row r="63" spans="1:49" s="15" customFormat="1" ht="15" customHeight="1">
      <c r="A63" s="416" t="s">
        <v>54</v>
      </c>
      <c r="B63" s="413"/>
      <c r="C63" s="417"/>
      <c r="D63" s="443" t="s">
        <v>123</v>
      </c>
      <c r="E63" s="443"/>
      <c r="F63" s="443"/>
      <c r="G63" s="443"/>
      <c r="H63" s="443"/>
      <c r="I63" s="443"/>
      <c r="J63" s="443"/>
      <c r="K63" s="443"/>
      <c r="L63" s="443"/>
      <c r="M63" s="443"/>
      <c r="N63" s="443"/>
      <c r="O63" s="443"/>
      <c r="P63" s="443"/>
      <c r="Q63" s="443"/>
      <c r="R63" s="443"/>
      <c r="S63" s="39"/>
      <c r="T63" s="48"/>
      <c r="U63" s="81"/>
      <c r="V63" s="54"/>
      <c r="W63" s="580"/>
      <c r="X63" s="56"/>
      <c r="Y63" s="249"/>
      <c r="Z63" s="48"/>
      <c r="AA63" s="58"/>
      <c r="AB63" s="440">
        <v>54</v>
      </c>
      <c r="AC63" s="411"/>
      <c r="AD63" s="441">
        <f t="shared" si="3"/>
        <v>18</v>
      </c>
      <c r="AE63" s="442"/>
      <c r="AF63" s="413">
        <f t="shared" si="4"/>
        <v>36</v>
      </c>
      <c r="AG63" s="413"/>
      <c r="AH63" s="221">
        <v>18</v>
      </c>
      <c r="AI63" s="91"/>
      <c r="AJ63" s="440"/>
      <c r="AK63" s="411"/>
      <c r="AL63" s="411"/>
      <c r="AM63" s="412"/>
      <c r="AN63" s="547"/>
      <c r="AO63" s="548"/>
      <c r="AP63" s="548">
        <v>36</v>
      </c>
      <c r="AQ63" s="631"/>
      <c r="AR63" s="100"/>
      <c r="AS63" s="106"/>
      <c r="AT63" s="789"/>
      <c r="AU63" s="548"/>
      <c r="AV63" s="548"/>
      <c r="AW63" s="788"/>
    </row>
    <row r="64" spans="1:49" s="15" customFormat="1" ht="21.75" customHeight="1">
      <c r="A64" s="416" t="s">
        <v>55</v>
      </c>
      <c r="B64" s="413"/>
      <c r="C64" s="417"/>
      <c r="D64" s="443" t="s">
        <v>124</v>
      </c>
      <c r="E64" s="443"/>
      <c r="F64" s="443"/>
      <c r="G64" s="443"/>
      <c r="H64" s="443"/>
      <c r="I64" s="443"/>
      <c r="J64" s="443"/>
      <c r="K64" s="443"/>
      <c r="L64" s="443"/>
      <c r="M64" s="443"/>
      <c r="N64" s="443"/>
      <c r="O64" s="443"/>
      <c r="P64" s="443"/>
      <c r="Q64" s="443"/>
      <c r="R64" s="443"/>
      <c r="S64" s="39"/>
      <c r="T64" s="48"/>
      <c r="U64" s="53"/>
      <c r="V64" s="54"/>
      <c r="W64" s="53"/>
      <c r="X64" s="56"/>
      <c r="Y64" s="250" t="s">
        <v>107</v>
      </c>
      <c r="Z64" s="54"/>
      <c r="AA64" s="58"/>
      <c r="AB64" s="793">
        <v>54</v>
      </c>
      <c r="AC64" s="794"/>
      <c r="AD64" s="620">
        <f t="shared" si="3"/>
        <v>18</v>
      </c>
      <c r="AE64" s="621"/>
      <c r="AF64" s="538">
        <f t="shared" si="4"/>
        <v>36</v>
      </c>
      <c r="AG64" s="538"/>
      <c r="AH64" s="221">
        <v>18</v>
      </c>
      <c r="AI64" s="251"/>
      <c r="AJ64" s="793"/>
      <c r="AK64" s="794"/>
      <c r="AL64" s="794"/>
      <c r="AM64" s="796"/>
      <c r="AN64" s="797"/>
      <c r="AO64" s="790"/>
      <c r="AP64" s="790"/>
      <c r="AQ64" s="791"/>
      <c r="AR64" s="252"/>
      <c r="AS64" s="253">
        <v>36</v>
      </c>
      <c r="AT64" s="789"/>
      <c r="AU64" s="548"/>
      <c r="AV64" s="548"/>
      <c r="AW64" s="788"/>
    </row>
    <row r="65" spans="1:49" s="15" customFormat="1" ht="14.25" customHeight="1">
      <c r="A65" s="416" t="s">
        <v>56</v>
      </c>
      <c r="B65" s="413"/>
      <c r="C65" s="417"/>
      <c r="D65" s="394" t="s">
        <v>125</v>
      </c>
      <c r="E65" s="395"/>
      <c r="F65" s="395"/>
      <c r="G65" s="395"/>
      <c r="H65" s="395"/>
      <c r="I65" s="395"/>
      <c r="J65" s="395"/>
      <c r="K65" s="395"/>
      <c r="L65" s="395"/>
      <c r="M65" s="395"/>
      <c r="N65" s="395"/>
      <c r="O65" s="395"/>
      <c r="P65" s="395"/>
      <c r="Q65" s="395"/>
      <c r="R65" s="395"/>
      <c r="S65" s="39"/>
      <c r="T65" s="254"/>
      <c r="U65" s="49"/>
      <c r="V65" s="254" t="s">
        <v>107</v>
      </c>
      <c r="W65" s="59"/>
      <c r="X65" s="56"/>
      <c r="Y65" s="249"/>
      <c r="Z65" s="48"/>
      <c r="AA65" s="58"/>
      <c r="AB65" s="416">
        <v>90</v>
      </c>
      <c r="AC65" s="413"/>
      <c r="AD65" s="441">
        <f t="shared" si="3"/>
        <v>30</v>
      </c>
      <c r="AE65" s="442"/>
      <c r="AF65" s="413">
        <f t="shared" si="4"/>
        <v>60</v>
      </c>
      <c r="AG65" s="413"/>
      <c r="AH65" s="221">
        <v>20</v>
      </c>
      <c r="AI65" s="120"/>
      <c r="AJ65" s="440"/>
      <c r="AK65" s="411"/>
      <c r="AL65" s="411"/>
      <c r="AM65" s="412"/>
      <c r="AN65" s="795">
        <v>60</v>
      </c>
      <c r="AO65" s="541"/>
      <c r="AP65" s="541"/>
      <c r="AQ65" s="542"/>
      <c r="AR65" s="107"/>
      <c r="AS65" s="105"/>
      <c r="AT65" s="792"/>
      <c r="AU65" s="541"/>
      <c r="AV65" s="548"/>
      <c r="AW65" s="788"/>
    </row>
    <row r="66" spans="1:49" s="15" customFormat="1" ht="13.5" customHeight="1">
      <c r="A66" s="416" t="s">
        <v>57</v>
      </c>
      <c r="B66" s="413"/>
      <c r="C66" s="417"/>
      <c r="D66" s="394" t="s">
        <v>126</v>
      </c>
      <c r="E66" s="395"/>
      <c r="F66" s="395"/>
      <c r="G66" s="395"/>
      <c r="H66" s="395"/>
      <c r="I66" s="395"/>
      <c r="J66" s="395"/>
      <c r="K66" s="395"/>
      <c r="L66" s="395"/>
      <c r="M66" s="395"/>
      <c r="N66" s="395"/>
      <c r="O66" s="395"/>
      <c r="P66" s="395"/>
      <c r="Q66" s="395"/>
      <c r="R66" s="395"/>
      <c r="S66" s="39"/>
      <c r="T66" s="99"/>
      <c r="U66" s="49"/>
      <c r="V66" s="99" t="s">
        <v>107</v>
      </c>
      <c r="W66" s="60"/>
      <c r="X66" s="56"/>
      <c r="Y66" s="249"/>
      <c r="Z66" s="48"/>
      <c r="AA66" s="58"/>
      <c r="AB66" s="416">
        <v>108</v>
      </c>
      <c r="AC66" s="413"/>
      <c r="AD66" s="441">
        <f t="shared" si="3"/>
        <v>36</v>
      </c>
      <c r="AE66" s="442"/>
      <c r="AF66" s="413">
        <f t="shared" si="4"/>
        <v>72</v>
      </c>
      <c r="AG66" s="413"/>
      <c r="AH66" s="170">
        <v>28</v>
      </c>
      <c r="AI66" s="91"/>
      <c r="AJ66" s="440"/>
      <c r="AK66" s="411"/>
      <c r="AL66" s="411"/>
      <c r="AM66" s="412"/>
      <c r="AN66" s="547">
        <v>72</v>
      </c>
      <c r="AO66" s="548"/>
      <c r="AP66" s="548"/>
      <c r="AQ66" s="631"/>
      <c r="AR66" s="100"/>
      <c r="AS66" s="106"/>
      <c r="AT66" s="789"/>
      <c r="AU66" s="548"/>
      <c r="AV66" s="548"/>
      <c r="AW66" s="788"/>
    </row>
    <row r="67" spans="1:49" s="15" customFormat="1" ht="12.75" customHeight="1">
      <c r="A67" s="416" t="s">
        <v>80</v>
      </c>
      <c r="B67" s="413"/>
      <c r="C67" s="417"/>
      <c r="D67" s="394" t="s">
        <v>127</v>
      </c>
      <c r="E67" s="395"/>
      <c r="F67" s="395"/>
      <c r="G67" s="395"/>
      <c r="H67" s="395"/>
      <c r="I67" s="395"/>
      <c r="J67" s="395"/>
      <c r="K67" s="395"/>
      <c r="L67" s="395"/>
      <c r="M67" s="395"/>
      <c r="N67" s="395"/>
      <c r="O67" s="395"/>
      <c r="P67" s="395"/>
      <c r="Q67" s="395"/>
      <c r="R67" s="395"/>
      <c r="S67" s="39"/>
      <c r="T67" s="99"/>
      <c r="U67" s="49"/>
      <c r="V67" s="254"/>
      <c r="W67" s="53"/>
      <c r="X67" s="255" t="s">
        <v>109</v>
      </c>
      <c r="Y67" s="249"/>
      <c r="Z67" s="48"/>
      <c r="AA67" s="58"/>
      <c r="AB67" s="416">
        <v>120</v>
      </c>
      <c r="AC67" s="413"/>
      <c r="AD67" s="441">
        <f t="shared" si="3"/>
        <v>40</v>
      </c>
      <c r="AE67" s="442"/>
      <c r="AF67" s="413">
        <f t="shared" si="4"/>
        <v>80</v>
      </c>
      <c r="AG67" s="413"/>
      <c r="AH67" s="170">
        <v>40</v>
      </c>
      <c r="AI67" s="91"/>
      <c r="AJ67" s="440"/>
      <c r="AK67" s="411"/>
      <c r="AL67" s="411"/>
      <c r="AM67" s="412"/>
      <c r="AN67" s="547"/>
      <c r="AO67" s="548"/>
      <c r="AP67" s="548"/>
      <c r="AQ67" s="631"/>
      <c r="AR67" s="100">
        <v>80</v>
      </c>
      <c r="AS67" s="106"/>
      <c r="AT67" s="789"/>
      <c r="AU67" s="548"/>
      <c r="AV67" s="548"/>
      <c r="AW67" s="788"/>
    </row>
    <row r="68" spans="1:49" s="15" customFormat="1" ht="12.75" customHeight="1">
      <c r="A68" s="416" t="s">
        <v>81</v>
      </c>
      <c r="B68" s="413"/>
      <c r="C68" s="417"/>
      <c r="D68" s="443" t="s">
        <v>129</v>
      </c>
      <c r="E68" s="443"/>
      <c r="F68" s="443"/>
      <c r="G68" s="443"/>
      <c r="H68" s="443"/>
      <c r="I68" s="443"/>
      <c r="J68" s="443"/>
      <c r="K68" s="443"/>
      <c r="L68" s="443"/>
      <c r="M68" s="443"/>
      <c r="N68" s="443"/>
      <c r="O68" s="443"/>
      <c r="P68" s="443"/>
      <c r="Q68" s="443"/>
      <c r="R68" s="443"/>
      <c r="S68" s="47"/>
      <c r="T68" s="54"/>
      <c r="U68" s="53"/>
      <c r="V68" s="54"/>
      <c r="W68" s="53"/>
      <c r="X68" s="115"/>
      <c r="Y68" s="256"/>
      <c r="Z68" s="54"/>
      <c r="AA68" s="257" t="s">
        <v>107</v>
      </c>
      <c r="AB68" s="457">
        <v>54</v>
      </c>
      <c r="AC68" s="414"/>
      <c r="AD68" s="441">
        <f t="shared" si="3"/>
        <v>18</v>
      </c>
      <c r="AE68" s="442"/>
      <c r="AF68" s="413">
        <f t="shared" si="4"/>
        <v>36</v>
      </c>
      <c r="AG68" s="413"/>
      <c r="AH68" s="231">
        <v>18</v>
      </c>
      <c r="AI68" s="92"/>
      <c r="AJ68" s="457"/>
      <c r="AK68" s="414"/>
      <c r="AL68" s="414"/>
      <c r="AM68" s="452"/>
      <c r="AN68" s="464"/>
      <c r="AO68" s="465"/>
      <c r="AP68" s="465"/>
      <c r="AQ68" s="473"/>
      <c r="AR68" s="101"/>
      <c r="AS68" s="87"/>
      <c r="AT68" s="508"/>
      <c r="AU68" s="465"/>
      <c r="AV68" s="465">
        <v>36</v>
      </c>
      <c r="AW68" s="526"/>
    </row>
    <row r="69" spans="1:49" s="15" customFormat="1" ht="14.25" customHeight="1">
      <c r="A69" s="416" t="s">
        <v>82</v>
      </c>
      <c r="B69" s="413"/>
      <c r="C69" s="417"/>
      <c r="D69" s="443" t="s">
        <v>171</v>
      </c>
      <c r="E69" s="443"/>
      <c r="F69" s="443"/>
      <c r="G69" s="443"/>
      <c r="H69" s="443"/>
      <c r="I69" s="443"/>
      <c r="J69" s="443"/>
      <c r="K69" s="443"/>
      <c r="L69" s="443"/>
      <c r="M69" s="443"/>
      <c r="N69" s="443"/>
      <c r="O69" s="443"/>
      <c r="P69" s="443"/>
      <c r="Q69" s="443"/>
      <c r="R69" s="443"/>
      <c r="S69" s="47"/>
      <c r="T69" s="54"/>
      <c r="U69" s="53"/>
      <c r="V69" s="54"/>
      <c r="W69" s="53"/>
      <c r="X69" s="56"/>
      <c r="Y69" s="200"/>
      <c r="Z69" s="54" t="s">
        <v>107</v>
      </c>
      <c r="AA69" s="49"/>
      <c r="AB69" s="457">
        <v>171</v>
      </c>
      <c r="AC69" s="414"/>
      <c r="AD69" s="441">
        <v>57</v>
      </c>
      <c r="AE69" s="442"/>
      <c r="AF69" s="413">
        <v>114</v>
      </c>
      <c r="AG69" s="413"/>
      <c r="AH69" s="231">
        <v>60</v>
      </c>
      <c r="AI69" s="92"/>
      <c r="AJ69" s="457"/>
      <c r="AK69" s="414"/>
      <c r="AL69" s="414"/>
      <c r="AM69" s="452"/>
      <c r="AN69" s="464"/>
      <c r="AO69" s="465"/>
      <c r="AP69" s="465"/>
      <c r="AQ69" s="473"/>
      <c r="AR69" s="101"/>
      <c r="AS69" s="87"/>
      <c r="AT69" s="508">
        <v>114</v>
      </c>
      <c r="AU69" s="465"/>
      <c r="AV69" s="465"/>
      <c r="AW69" s="526"/>
    </row>
    <row r="70" spans="1:49" s="15" customFormat="1" ht="18" customHeight="1">
      <c r="A70" s="416" t="s">
        <v>128</v>
      </c>
      <c r="B70" s="413"/>
      <c r="C70" s="417"/>
      <c r="D70" s="443" t="s">
        <v>31</v>
      </c>
      <c r="E70" s="443"/>
      <c r="F70" s="443"/>
      <c r="G70" s="443"/>
      <c r="H70" s="443"/>
      <c r="I70" s="443"/>
      <c r="J70" s="443"/>
      <c r="K70" s="443"/>
      <c r="L70" s="443"/>
      <c r="M70" s="443"/>
      <c r="N70" s="443"/>
      <c r="O70" s="443"/>
      <c r="P70" s="443"/>
      <c r="Q70" s="443"/>
      <c r="R70" s="443"/>
      <c r="S70" s="47"/>
      <c r="T70" s="54"/>
      <c r="U70" s="53"/>
      <c r="V70" s="54"/>
      <c r="W70" s="53"/>
      <c r="X70" s="52"/>
      <c r="Y70" s="249" t="s">
        <v>107</v>
      </c>
      <c r="Z70" s="48"/>
      <c r="AA70" s="49"/>
      <c r="AB70" s="457">
        <v>69</v>
      </c>
      <c r="AC70" s="414"/>
      <c r="AD70" s="441">
        <v>23</v>
      </c>
      <c r="AE70" s="442"/>
      <c r="AF70" s="413">
        <v>46</v>
      </c>
      <c r="AG70" s="413"/>
      <c r="AH70" s="231">
        <v>12</v>
      </c>
      <c r="AI70" s="92"/>
      <c r="AJ70" s="457"/>
      <c r="AK70" s="414"/>
      <c r="AL70" s="414"/>
      <c r="AM70" s="452"/>
      <c r="AN70" s="464"/>
      <c r="AO70" s="465"/>
      <c r="AP70" s="465"/>
      <c r="AQ70" s="473"/>
      <c r="AR70" s="101"/>
      <c r="AS70" s="87">
        <v>46</v>
      </c>
      <c r="AT70" s="508"/>
      <c r="AU70" s="465"/>
      <c r="AV70" s="465"/>
      <c r="AW70" s="526"/>
    </row>
    <row r="71" spans="1:49" s="15" customFormat="1" ht="13.5" customHeight="1">
      <c r="A71" s="416" t="s">
        <v>130</v>
      </c>
      <c r="B71" s="413"/>
      <c r="C71" s="417"/>
      <c r="D71" s="443" t="s">
        <v>22</v>
      </c>
      <c r="E71" s="443"/>
      <c r="F71" s="443"/>
      <c r="G71" s="443"/>
      <c r="H71" s="443"/>
      <c r="I71" s="443"/>
      <c r="J71" s="443"/>
      <c r="K71" s="443"/>
      <c r="L71" s="443"/>
      <c r="M71" s="443"/>
      <c r="N71" s="443"/>
      <c r="O71" s="443"/>
      <c r="P71" s="443"/>
      <c r="Q71" s="443"/>
      <c r="R71" s="443"/>
      <c r="S71" s="47"/>
      <c r="T71" s="54"/>
      <c r="U71" s="53"/>
      <c r="V71" s="54"/>
      <c r="W71" s="53"/>
      <c r="X71" s="52"/>
      <c r="Y71" s="249" t="s">
        <v>107</v>
      </c>
      <c r="Z71" s="48"/>
      <c r="AA71" s="49"/>
      <c r="AB71" s="457">
        <v>102</v>
      </c>
      <c r="AC71" s="414"/>
      <c r="AD71" s="441">
        <f t="shared" si="3"/>
        <v>34</v>
      </c>
      <c r="AE71" s="442"/>
      <c r="AF71" s="413">
        <f t="shared" si="4"/>
        <v>68</v>
      </c>
      <c r="AG71" s="413"/>
      <c r="AH71" s="231">
        <v>48</v>
      </c>
      <c r="AI71" s="92"/>
      <c r="AJ71" s="457"/>
      <c r="AK71" s="414"/>
      <c r="AL71" s="414"/>
      <c r="AM71" s="452"/>
      <c r="AN71" s="464"/>
      <c r="AO71" s="465"/>
      <c r="AP71" s="465"/>
      <c r="AQ71" s="473"/>
      <c r="AR71" s="101"/>
      <c r="AS71" s="87">
        <v>68</v>
      </c>
      <c r="AT71" s="508"/>
      <c r="AU71" s="465"/>
      <c r="AV71" s="465"/>
      <c r="AW71" s="526"/>
    </row>
    <row r="72" spans="1:49" s="15" customFormat="1" ht="10.5" customHeight="1">
      <c r="A72" s="416" t="s">
        <v>131</v>
      </c>
      <c r="B72" s="413"/>
      <c r="C72" s="417"/>
      <c r="D72" s="443" t="s">
        <v>135</v>
      </c>
      <c r="E72" s="443"/>
      <c r="F72" s="443"/>
      <c r="G72" s="443"/>
      <c r="H72" s="443"/>
      <c r="I72" s="443"/>
      <c r="J72" s="443"/>
      <c r="K72" s="443"/>
      <c r="L72" s="443"/>
      <c r="M72" s="443"/>
      <c r="N72" s="443"/>
      <c r="O72" s="443"/>
      <c r="P72" s="443"/>
      <c r="Q72" s="443"/>
      <c r="R72" s="443"/>
      <c r="S72" s="47"/>
      <c r="T72" s="54"/>
      <c r="U72" s="53"/>
      <c r="V72" s="54"/>
      <c r="W72" s="53"/>
      <c r="X72" s="96"/>
      <c r="Y72" s="116"/>
      <c r="Z72" s="254"/>
      <c r="AA72" s="49" t="s">
        <v>107</v>
      </c>
      <c r="AB72" s="457">
        <v>74</v>
      </c>
      <c r="AC72" s="414"/>
      <c r="AD72" s="441">
        <f t="shared" si="3"/>
        <v>24</v>
      </c>
      <c r="AE72" s="442"/>
      <c r="AF72" s="413">
        <v>50</v>
      </c>
      <c r="AG72" s="413"/>
      <c r="AH72" s="231">
        <v>32</v>
      </c>
      <c r="AI72" s="92"/>
      <c r="AJ72" s="457"/>
      <c r="AK72" s="414"/>
      <c r="AL72" s="414"/>
      <c r="AM72" s="452"/>
      <c r="AN72" s="464"/>
      <c r="AO72" s="465"/>
      <c r="AP72" s="465"/>
      <c r="AQ72" s="473"/>
      <c r="AR72" s="101"/>
      <c r="AS72" s="87"/>
      <c r="AT72" s="508"/>
      <c r="AU72" s="465"/>
      <c r="AV72" s="465">
        <v>50</v>
      </c>
      <c r="AW72" s="526"/>
    </row>
    <row r="73" spans="1:49" s="15" customFormat="1" ht="19.5" customHeight="1">
      <c r="A73" s="416" t="s">
        <v>132</v>
      </c>
      <c r="B73" s="413"/>
      <c r="C73" s="417"/>
      <c r="D73" s="443" t="s">
        <v>172</v>
      </c>
      <c r="E73" s="443"/>
      <c r="F73" s="443"/>
      <c r="G73" s="443"/>
      <c r="H73" s="443"/>
      <c r="I73" s="443"/>
      <c r="J73" s="443"/>
      <c r="K73" s="443"/>
      <c r="L73" s="443"/>
      <c r="M73" s="443"/>
      <c r="N73" s="443"/>
      <c r="O73" s="443"/>
      <c r="P73" s="443"/>
      <c r="Q73" s="443"/>
      <c r="R73" s="443"/>
      <c r="S73" s="47"/>
      <c r="T73" s="54"/>
      <c r="U73" s="53"/>
      <c r="V73" s="54"/>
      <c r="W73" s="53"/>
      <c r="X73" s="115"/>
      <c r="Y73" s="116"/>
      <c r="Z73" s="437" t="s">
        <v>266</v>
      </c>
      <c r="AA73" s="49"/>
      <c r="AB73" s="444">
        <v>51</v>
      </c>
      <c r="AC73" s="445"/>
      <c r="AD73" s="620">
        <f t="shared" si="3"/>
        <v>17</v>
      </c>
      <c r="AE73" s="621"/>
      <c r="AF73" s="538">
        <f t="shared" si="4"/>
        <v>34</v>
      </c>
      <c r="AG73" s="538"/>
      <c r="AH73" s="231">
        <v>0</v>
      </c>
      <c r="AI73" s="258"/>
      <c r="AJ73" s="444"/>
      <c r="AK73" s="445"/>
      <c r="AL73" s="445"/>
      <c r="AM73" s="781"/>
      <c r="AN73" s="782"/>
      <c r="AO73" s="783"/>
      <c r="AP73" s="783"/>
      <c r="AQ73" s="784"/>
      <c r="AR73" s="259"/>
      <c r="AS73" s="260"/>
      <c r="AT73" s="785">
        <v>34</v>
      </c>
      <c r="AU73" s="783"/>
      <c r="AV73" s="465"/>
      <c r="AW73" s="526"/>
    </row>
    <row r="74" spans="1:49" s="15" customFormat="1" ht="23.25" customHeight="1" thickBot="1">
      <c r="A74" s="431" t="s">
        <v>133</v>
      </c>
      <c r="B74" s="432"/>
      <c r="C74" s="433"/>
      <c r="D74" s="650" t="s">
        <v>239</v>
      </c>
      <c r="E74" s="651"/>
      <c r="F74" s="651"/>
      <c r="G74" s="651"/>
      <c r="H74" s="651"/>
      <c r="I74" s="651"/>
      <c r="J74" s="651"/>
      <c r="K74" s="651"/>
      <c r="L74" s="651"/>
      <c r="M74" s="651"/>
      <c r="N74" s="651"/>
      <c r="O74" s="651"/>
      <c r="P74" s="651"/>
      <c r="Q74" s="651"/>
      <c r="R74" s="652"/>
      <c r="S74" s="261"/>
      <c r="T74" s="262"/>
      <c r="U74" s="226"/>
      <c r="V74" s="262"/>
      <c r="W74" s="263"/>
      <c r="X74" s="264"/>
      <c r="Y74" s="265"/>
      <c r="Z74" s="438"/>
      <c r="AA74" s="57"/>
      <c r="AB74" s="642">
        <v>48</v>
      </c>
      <c r="AC74" s="643"/>
      <c r="AD74" s="593">
        <f t="shared" si="3"/>
        <v>16</v>
      </c>
      <c r="AE74" s="594"/>
      <c r="AF74" s="595">
        <f t="shared" si="4"/>
        <v>32</v>
      </c>
      <c r="AG74" s="595"/>
      <c r="AH74" s="208">
        <v>10</v>
      </c>
      <c r="AI74" s="232"/>
      <c r="AJ74" s="636"/>
      <c r="AK74" s="637"/>
      <c r="AL74" s="786"/>
      <c r="AM74" s="787"/>
      <c r="AN74" s="628"/>
      <c r="AO74" s="588"/>
      <c r="AP74" s="589"/>
      <c r="AQ74" s="628"/>
      <c r="AR74" s="209"/>
      <c r="AS74" s="210"/>
      <c r="AT74" s="587">
        <v>32</v>
      </c>
      <c r="AU74" s="588"/>
      <c r="AV74" s="589"/>
      <c r="AW74" s="590"/>
    </row>
    <row r="75" spans="1:49" s="15" customFormat="1" ht="15" customHeight="1" thickBot="1">
      <c r="A75" s="420" t="s">
        <v>44</v>
      </c>
      <c r="B75" s="421"/>
      <c r="C75" s="422"/>
      <c r="D75" s="418" t="s">
        <v>45</v>
      </c>
      <c r="E75" s="419"/>
      <c r="F75" s="419"/>
      <c r="G75" s="419"/>
      <c r="H75" s="419"/>
      <c r="I75" s="419"/>
      <c r="J75" s="419"/>
      <c r="K75" s="419"/>
      <c r="L75" s="419"/>
      <c r="M75" s="419"/>
      <c r="N75" s="419"/>
      <c r="O75" s="419"/>
      <c r="P75" s="419"/>
      <c r="Q75" s="419"/>
      <c r="R75" s="419"/>
      <c r="S75" s="240">
        <v>4</v>
      </c>
      <c r="T75" s="144">
        <v>0</v>
      </c>
      <c r="U75" s="186">
        <v>0</v>
      </c>
      <c r="V75" s="144" t="s">
        <v>161</v>
      </c>
      <c r="W75" s="186" t="s">
        <v>267</v>
      </c>
      <c r="X75" s="146" t="s">
        <v>160</v>
      </c>
      <c r="Y75" s="187" t="s">
        <v>162</v>
      </c>
      <c r="Z75" s="144" t="s">
        <v>185</v>
      </c>
      <c r="AA75" s="186" t="s">
        <v>254</v>
      </c>
      <c r="AB75" s="420">
        <f>AB76+AB85+AB100+AB104</f>
        <v>2219</v>
      </c>
      <c r="AC75" s="421"/>
      <c r="AD75" s="421">
        <v>739</v>
      </c>
      <c r="AE75" s="421"/>
      <c r="AF75" s="421">
        <f>AF76+AF85+AF100+AF104</f>
        <v>1480</v>
      </c>
      <c r="AG75" s="421"/>
      <c r="AH75" s="241">
        <v>1718</v>
      </c>
      <c r="AI75" s="148">
        <v>20</v>
      </c>
      <c r="AJ75" s="420">
        <v>0</v>
      </c>
      <c r="AK75" s="421"/>
      <c r="AL75" s="645">
        <v>0</v>
      </c>
      <c r="AM75" s="422"/>
      <c r="AN75" s="645">
        <f>SUM(AN76+AN85+AN100+AN104)</f>
        <v>114</v>
      </c>
      <c r="AO75" s="421"/>
      <c r="AP75" s="645">
        <f>SUM(AP76+AP85+AP100+AP104)</f>
        <v>354</v>
      </c>
      <c r="AQ75" s="421"/>
      <c r="AR75" s="241">
        <v>243</v>
      </c>
      <c r="AS75" s="241">
        <v>305</v>
      </c>
      <c r="AT75" s="527">
        <v>234</v>
      </c>
      <c r="AU75" s="645"/>
      <c r="AV75" s="527">
        <f>SUM(AV76+AV85+AV100+AV104)</f>
        <v>230</v>
      </c>
      <c r="AW75" s="528"/>
    </row>
    <row r="76" spans="1:49" s="15" customFormat="1" ht="20.25" customHeight="1">
      <c r="A76" s="434" t="s">
        <v>46</v>
      </c>
      <c r="B76" s="435"/>
      <c r="C76" s="436"/>
      <c r="D76" s="439" t="s">
        <v>173</v>
      </c>
      <c r="E76" s="439"/>
      <c r="F76" s="439"/>
      <c r="G76" s="439"/>
      <c r="H76" s="439"/>
      <c r="I76" s="439"/>
      <c r="J76" s="439"/>
      <c r="K76" s="439"/>
      <c r="L76" s="439"/>
      <c r="M76" s="439"/>
      <c r="N76" s="439"/>
      <c r="O76" s="439"/>
      <c r="P76" s="439"/>
      <c r="Q76" s="439"/>
      <c r="R76" s="439"/>
      <c r="S76" s="756" t="s">
        <v>297</v>
      </c>
      <c r="T76" s="266">
        <v>0</v>
      </c>
      <c r="U76" s="267">
        <v>0</v>
      </c>
      <c r="V76" s="266">
        <v>0</v>
      </c>
      <c r="W76" s="268" t="s">
        <v>185</v>
      </c>
      <c r="X76" s="268">
        <v>0</v>
      </c>
      <c r="Y76" s="269">
        <v>0</v>
      </c>
      <c r="Z76" s="266">
        <v>0</v>
      </c>
      <c r="AA76" s="270">
        <v>0</v>
      </c>
      <c r="AB76" s="415">
        <f>SUM(AB77+AB81+AB82)</f>
        <v>270</v>
      </c>
      <c r="AC76" s="415"/>
      <c r="AD76" s="415">
        <v>90</v>
      </c>
      <c r="AE76" s="415"/>
      <c r="AF76" s="415">
        <f>SUM(AF77+AF81+AF82)</f>
        <v>180</v>
      </c>
      <c r="AG76" s="415"/>
      <c r="AH76" s="271">
        <v>68</v>
      </c>
      <c r="AI76" s="272">
        <v>20</v>
      </c>
      <c r="AJ76" s="624">
        <v>0</v>
      </c>
      <c r="AK76" s="415"/>
      <c r="AL76" s="415">
        <v>0</v>
      </c>
      <c r="AM76" s="415"/>
      <c r="AN76" s="779">
        <f>AN77</f>
        <v>0</v>
      </c>
      <c r="AO76" s="529"/>
      <c r="AP76" s="779">
        <f>AP77+AP81+AP82</f>
        <v>180</v>
      </c>
      <c r="AQ76" s="780"/>
      <c r="AR76" s="273">
        <v>0</v>
      </c>
      <c r="AS76" s="274">
        <v>0</v>
      </c>
      <c r="AT76" s="531">
        <v>0</v>
      </c>
      <c r="AU76" s="529"/>
      <c r="AV76" s="529">
        <v>0</v>
      </c>
      <c r="AW76" s="530"/>
    </row>
    <row r="77" spans="1:49" s="15" customFormat="1" ht="12" customHeight="1">
      <c r="A77" s="457" t="s">
        <v>47</v>
      </c>
      <c r="B77" s="414"/>
      <c r="C77" s="452"/>
      <c r="D77" s="394" t="s">
        <v>174</v>
      </c>
      <c r="E77" s="395"/>
      <c r="F77" s="395"/>
      <c r="G77" s="395"/>
      <c r="H77" s="395"/>
      <c r="I77" s="395"/>
      <c r="J77" s="395"/>
      <c r="K77" s="395"/>
      <c r="L77" s="395"/>
      <c r="M77" s="395"/>
      <c r="N77" s="395"/>
      <c r="O77" s="395"/>
      <c r="P77" s="395"/>
      <c r="Q77" s="395"/>
      <c r="R77" s="395"/>
      <c r="S77" s="757"/>
      <c r="T77" s="54"/>
      <c r="U77" s="49"/>
      <c r="V77" s="98"/>
      <c r="W77" s="423" t="s">
        <v>144</v>
      </c>
      <c r="X77" s="275"/>
      <c r="Y77" s="256"/>
      <c r="Z77" s="54"/>
      <c r="AA77" s="276"/>
      <c r="AB77" s="445">
        <v>165</v>
      </c>
      <c r="AC77" s="445"/>
      <c r="AD77" s="445">
        <f>AB77-AF77</f>
        <v>55</v>
      </c>
      <c r="AE77" s="445"/>
      <c r="AF77" s="445">
        <f>SUM(AJ77:AW77)</f>
        <v>110</v>
      </c>
      <c r="AG77" s="445"/>
      <c r="AH77" s="393">
        <f>SUM(AH78:AH80)</f>
        <v>52</v>
      </c>
      <c r="AI77" s="92"/>
      <c r="AJ77" s="457"/>
      <c r="AK77" s="414"/>
      <c r="AL77" s="414"/>
      <c r="AM77" s="414"/>
      <c r="AN77" s="464"/>
      <c r="AO77" s="465"/>
      <c r="AP77" s="783">
        <f>SUM(AP78:AQ80)</f>
        <v>110</v>
      </c>
      <c r="AQ77" s="784"/>
      <c r="AR77" s="101"/>
      <c r="AS77" s="87"/>
      <c r="AT77" s="508"/>
      <c r="AU77" s="465"/>
      <c r="AV77" s="465"/>
      <c r="AW77" s="526"/>
    </row>
    <row r="78" spans="1:49" s="15" customFormat="1" ht="12.75" customHeight="1">
      <c r="A78" s="523"/>
      <c r="B78" s="989"/>
      <c r="C78" s="990"/>
      <c r="D78" s="521" t="s">
        <v>227</v>
      </c>
      <c r="E78" s="522"/>
      <c r="F78" s="522"/>
      <c r="G78" s="522"/>
      <c r="H78" s="522"/>
      <c r="I78" s="522"/>
      <c r="J78" s="522"/>
      <c r="K78" s="522"/>
      <c r="L78" s="522"/>
      <c r="M78" s="522"/>
      <c r="N78" s="522"/>
      <c r="O78" s="522"/>
      <c r="P78" s="522"/>
      <c r="Q78" s="522"/>
      <c r="R78" s="522"/>
      <c r="S78" s="757"/>
      <c r="T78" s="54"/>
      <c r="U78" s="49"/>
      <c r="V78" s="98"/>
      <c r="W78" s="424"/>
      <c r="X78" s="275"/>
      <c r="Y78" s="256"/>
      <c r="Z78" s="54"/>
      <c r="AA78" s="276"/>
      <c r="AB78" s="429">
        <v>69</v>
      </c>
      <c r="AC78" s="429"/>
      <c r="AD78" s="429">
        <v>23</v>
      </c>
      <c r="AE78" s="429"/>
      <c r="AF78" s="429">
        <v>46</v>
      </c>
      <c r="AG78" s="429"/>
      <c r="AH78" s="392">
        <v>20</v>
      </c>
      <c r="AI78" s="77"/>
      <c r="AJ78" s="403"/>
      <c r="AK78" s="402"/>
      <c r="AL78" s="402"/>
      <c r="AM78" s="402"/>
      <c r="AN78" s="427"/>
      <c r="AO78" s="428"/>
      <c r="AP78" s="400">
        <v>46</v>
      </c>
      <c r="AQ78" s="401"/>
      <c r="AR78" s="101"/>
      <c r="AS78" s="87"/>
      <c r="AT78" s="508"/>
      <c r="AU78" s="465"/>
      <c r="AV78" s="465"/>
      <c r="AW78" s="526"/>
    </row>
    <row r="79" spans="1:49" s="15" customFormat="1" ht="18.75" customHeight="1">
      <c r="A79" s="523"/>
      <c r="B79" s="414"/>
      <c r="C79" s="452"/>
      <c r="D79" s="521" t="s">
        <v>228</v>
      </c>
      <c r="E79" s="522"/>
      <c r="F79" s="522"/>
      <c r="G79" s="522"/>
      <c r="H79" s="522"/>
      <c r="I79" s="522"/>
      <c r="J79" s="522"/>
      <c r="K79" s="522"/>
      <c r="L79" s="522"/>
      <c r="M79" s="522"/>
      <c r="N79" s="522"/>
      <c r="O79" s="522"/>
      <c r="P79" s="522"/>
      <c r="Q79" s="522"/>
      <c r="R79" s="522"/>
      <c r="S79" s="757"/>
      <c r="T79" s="54"/>
      <c r="U79" s="49"/>
      <c r="V79" s="98"/>
      <c r="W79" s="424"/>
      <c r="X79" s="275"/>
      <c r="Y79" s="256"/>
      <c r="Z79" s="54"/>
      <c r="AA79" s="276"/>
      <c r="AB79" s="429">
        <v>48</v>
      </c>
      <c r="AC79" s="429"/>
      <c r="AD79" s="429">
        <v>16</v>
      </c>
      <c r="AE79" s="429"/>
      <c r="AF79" s="429">
        <v>32</v>
      </c>
      <c r="AG79" s="429"/>
      <c r="AH79" s="392">
        <v>16</v>
      </c>
      <c r="AI79" s="74"/>
      <c r="AJ79" s="430"/>
      <c r="AK79" s="429"/>
      <c r="AL79" s="429"/>
      <c r="AM79" s="429"/>
      <c r="AN79" s="426"/>
      <c r="AO79" s="400"/>
      <c r="AP79" s="400">
        <v>32</v>
      </c>
      <c r="AQ79" s="401"/>
      <c r="AR79" s="101"/>
      <c r="AS79" s="87"/>
      <c r="AT79" s="508"/>
      <c r="AU79" s="465"/>
      <c r="AV79" s="465"/>
      <c r="AW79" s="526"/>
    </row>
    <row r="80" spans="1:49" s="15" customFormat="1" ht="15" customHeight="1">
      <c r="A80" s="523"/>
      <c r="B80" s="414"/>
      <c r="C80" s="452"/>
      <c r="D80" s="521" t="s">
        <v>229</v>
      </c>
      <c r="E80" s="522"/>
      <c r="F80" s="522"/>
      <c r="G80" s="522"/>
      <c r="H80" s="522"/>
      <c r="I80" s="522"/>
      <c r="J80" s="522"/>
      <c r="K80" s="522"/>
      <c r="L80" s="522"/>
      <c r="M80" s="522"/>
      <c r="N80" s="522"/>
      <c r="O80" s="522"/>
      <c r="P80" s="522"/>
      <c r="Q80" s="522"/>
      <c r="R80" s="522"/>
      <c r="S80" s="757"/>
      <c r="T80" s="54"/>
      <c r="U80" s="49"/>
      <c r="V80" s="98"/>
      <c r="W80" s="424"/>
      <c r="X80" s="275"/>
      <c r="Y80" s="256"/>
      <c r="Z80" s="54"/>
      <c r="AA80" s="276"/>
      <c r="AB80" s="429">
        <v>48</v>
      </c>
      <c r="AC80" s="429"/>
      <c r="AD80" s="429">
        <v>16</v>
      </c>
      <c r="AE80" s="429"/>
      <c r="AF80" s="429">
        <v>32</v>
      </c>
      <c r="AG80" s="429"/>
      <c r="AH80" s="392">
        <v>16</v>
      </c>
      <c r="AI80" s="77"/>
      <c r="AJ80" s="403"/>
      <c r="AK80" s="402"/>
      <c r="AL80" s="402"/>
      <c r="AM80" s="402"/>
      <c r="AN80" s="427"/>
      <c r="AO80" s="428"/>
      <c r="AP80" s="400">
        <v>32</v>
      </c>
      <c r="AQ80" s="401"/>
      <c r="AR80" s="101"/>
      <c r="AS80" s="87"/>
      <c r="AT80" s="508"/>
      <c r="AU80" s="465"/>
      <c r="AV80" s="465"/>
      <c r="AW80" s="526"/>
    </row>
    <row r="81" spans="1:49" s="15" customFormat="1" ht="13.5" customHeight="1">
      <c r="A81" s="457" t="s">
        <v>48</v>
      </c>
      <c r="B81" s="414"/>
      <c r="C81" s="452"/>
      <c r="D81" s="394" t="s">
        <v>175</v>
      </c>
      <c r="E81" s="395"/>
      <c r="F81" s="395"/>
      <c r="G81" s="395"/>
      <c r="H81" s="395"/>
      <c r="I81" s="395"/>
      <c r="J81" s="395"/>
      <c r="K81" s="395"/>
      <c r="L81" s="395"/>
      <c r="M81" s="395"/>
      <c r="N81" s="395"/>
      <c r="O81" s="395"/>
      <c r="P81" s="395"/>
      <c r="Q81" s="395"/>
      <c r="R81" s="395"/>
      <c r="S81" s="757"/>
      <c r="T81" s="54"/>
      <c r="U81" s="49"/>
      <c r="V81" s="98"/>
      <c r="W81" s="424"/>
      <c r="X81" s="275"/>
      <c r="Y81" s="256"/>
      <c r="Z81" s="54"/>
      <c r="AA81" s="276"/>
      <c r="AB81" s="445">
        <v>54</v>
      </c>
      <c r="AC81" s="445"/>
      <c r="AD81" s="445">
        <f>AB81-AF81</f>
        <v>18</v>
      </c>
      <c r="AE81" s="445"/>
      <c r="AF81" s="445">
        <f>SUM(AJ81:AW81)</f>
        <v>36</v>
      </c>
      <c r="AG81" s="445"/>
      <c r="AH81" s="393">
        <v>0</v>
      </c>
      <c r="AI81" s="92"/>
      <c r="AJ81" s="457"/>
      <c r="AK81" s="414"/>
      <c r="AL81" s="414"/>
      <c r="AM81" s="414"/>
      <c r="AN81" s="464"/>
      <c r="AO81" s="465"/>
      <c r="AP81" s="783">
        <v>36</v>
      </c>
      <c r="AQ81" s="784"/>
      <c r="AR81" s="101"/>
      <c r="AS81" s="87"/>
      <c r="AT81" s="508"/>
      <c r="AU81" s="465"/>
      <c r="AV81" s="465"/>
      <c r="AW81" s="526"/>
    </row>
    <row r="82" spans="1:49" s="15" customFormat="1" ht="21" customHeight="1">
      <c r="A82" s="457" t="s">
        <v>83</v>
      </c>
      <c r="B82" s="414"/>
      <c r="C82" s="452"/>
      <c r="D82" s="394" t="s">
        <v>176</v>
      </c>
      <c r="E82" s="395"/>
      <c r="F82" s="395"/>
      <c r="G82" s="395"/>
      <c r="H82" s="395"/>
      <c r="I82" s="395"/>
      <c r="J82" s="395"/>
      <c r="K82" s="395"/>
      <c r="L82" s="395"/>
      <c r="M82" s="395"/>
      <c r="N82" s="395"/>
      <c r="O82" s="395"/>
      <c r="P82" s="395"/>
      <c r="Q82" s="395"/>
      <c r="R82" s="395"/>
      <c r="S82" s="757"/>
      <c r="T82" s="54"/>
      <c r="U82" s="49"/>
      <c r="V82" s="98"/>
      <c r="W82" s="425"/>
      <c r="X82" s="97"/>
      <c r="Y82" s="256"/>
      <c r="Z82" s="54"/>
      <c r="AA82" s="276"/>
      <c r="AB82" s="445">
        <v>51</v>
      </c>
      <c r="AC82" s="445"/>
      <c r="AD82" s="445">
        <f>AB82-AF82</f>
        <v>17</v>
      </c>
      <c r="AE82" s="445"/>
      <c r="AF82" s="445">
        <f>SUM(AJ82:AW82)</f>
        <v>34</v>
      </c>
      <c r="AG82" s="445"/>
      <c r="AH82" s="393">
        <v>16</v>
      </c>
      <c r="AI82" s="92"/>
      <c r="AJ82" s="457"/>
      <c r="AK82" s="414"/>
      <c r="AL82" s="414"/>
      <c r="AM82" s="414"/>
      <c r="AN82" s="464"/>
      <c r="AO82" s="465"/>
      <c r="AP82" s="783">
        <v>34</v>
      </c>
      <c r="AQ82" s="784"/>
      <c r="AR82" s="101"/>
      <c r="AS82" s="87"/>
      <c r="AT82" s="508"/>
      <c r="AU82" s="465"/>
      <c r="AV82" s="465"/>
      <c r="AW82" s="526"/>
    </row>
    <row r="83" spans="1:49" s="15" customFormat="1" ht="10.5" customHeight="1">
      <c r="A83" s="993" t="s">
        <v>230</v>
      </c>
      <c r="B83" s="994"/>
      <c r="C83" s="995"/>
      <c r="D83" s="481" t="s">
        <v>270</v>
      </c>
      <c r="E83" s="482"/>
      <c r="F83" s="482"/>
      <c r="G83" s="482"/>
      <c r="H83" s="482"/>
      <c r="I83" s="482"/>
      <c r="J83" s="482"/>
      <c r="K83" s="482"/>
      <c r="L83" s="482"/>
      <c r="M83" s="482"/>
      <c r="N83" s="482"/>
      <c r="O83" s="482"/>
      <c r="P83" s="482"/>
      <c r="Q83" s="482"/>
      <c r="R83" s="483"/>
      <c r="S83" s="757"/>
      <c r="T83" s="524"/>
      <c r="U83" s="518"/>
      <c r="V83" s="524"/>
      <c r="W83" s="1002" t="s">
        <v>107</v>
      </c>
      <c r="X83" s="991"/>
      <c r="Y83" s="518"/>
      <c r="Z83" s="524"/>
      <c r="AA83" s="518"/>
      <c r="AB83" s="752">
        <v>72</v>
      </c>
      <c r="AC83" s="467"/>
      <c r="AD83" s="462">
        <f>AB83-AF83</f>
        <v>0</v>
      </c>
      <c r="AE83" s="467"/>
      <c r="AF83" s="462">
        <v>72</v>
      </c>
      <c r="AG83" s="467"/>
      <c r="AH83" s="454">
        <v>72</v>
      </c>
      <c r="AI83" s="986"/>
      <c r="AJ83" s="1022"/>
      <c r="AK83" s="1023"/>
      <c r="AL83" s="774"/>
      <c r="AM83" s="775"/>
      <c r="AN83" s="767"/>
      <c r="AO83" s="768"/>
      <c r="AP83" s="470">
        <v>72</v>
      </c>
      <c r="AQ83" s="771"/>
      <c r="AR83" s="563"/>
      <c r="AS83" s="565"/>
      <c r="AT83" s="767"/>
      <c r="AU83" s="768"/>
      <c r="AV83" s="1004"/>
      <c r="AW83" s="1005"/>
    </row>
    <row r="84" spans="1:49" s="15" customFormat="1" ht="10.5" customHeight="1" thickBot="1">
      <c r="A84" s="996"/>
      <c r="B84" s="997"/>
      <c r="C84" s="998"/>
      <c r="D84" s="999"/>
      <c r="E84" s="1000"/>
      <c r="F84" s="1000"/>
      <c r="G84" s="1000"/>
      <c r="H84" s="1000"/>
      <c r="I84" s="1000"/>
      <c r="J84" s="1000"/>
      <c r="K84" s="1000"/>
      <c r="L84" s="1000"/>
      <c r="M84" s="1000"/>
      <c r="N84" s="1000"/>
      <c r="O84" s="1000"/>
      <c r="P84" s="1000"/>
      <c r="Q84" s="1000"/>
      <c r="R84" s="1001"/>
      <c r="S84" s="757"/>
      <c r="T84" s="525"/>
      <c r="U84" s="519"/>
      <c r="V84" s="525"/>
      <c r="W84" s="1003"/>
      <c r="X84" s="992"/>
      <c r="Y84" s="519"/>
      <c r="Z84" s="525"/>
      <c r="AA84" s="519"/>
      <c r="AB84" s="988"/>
      <c r="AC84" s="623"/>
      <c r="AD84" s="622"/>
      <c r="AE84" s="623"/>
      <c r="AF84" s="622"/>
      <c r="AG84" s="623"/>
      <c r="AH84" s="1017"/>
      <c r="AI84" s="987"/>
      <c r="AJ84" s="1024"/>
      <c r="AK84" s="1025"/>
      <c r="AL84" s="776"/>
      <c r="AM84" s="777"/>
      <c r="AN84" s="769"/>
      <c r="AO84" s="770"/>
      <c r="AP84" s="772"/>
      <c r="AQ84" s="773"/>
      <c r="AR84" s="778"/>
      <c r="AS84" s="1021"/>
      <c r="AT84" s="769"/>
      <c r="AU84" s="770"/>
      <c r="AV84" s="1006"/>
      <c r="AW84" s="1007"/>
    </row>
    <row r="85" spans="1:49" s="15" customFormat="1" ht="19.5" customHeight="1" thickBot="1">
      <c r="A85" s="434" t="s">
        <v>49</v>
      </c>
      <c r="B85" s="435"/>
      <c r="C85" s="436"/>
      <c r="D85" s="638" t="s">
        <v>177</v>
      </c>
      <c r="E85" s="639"/>
      <c r="F85" s="639"/>
      <c r="G85" s="639"/>
      <c r="H85" s="639"/>
      <c r="I85" s="639"/>
      <c r="J85" s="639"/>
      <c r="K85" s="639"/>
      <c r="L85" s="639"/>
      <c r="M85" s="639"/>
      <c r="N85" s="639"/>
      <c r="O85" s="639"/>
      <c r="P85" s="639"/>
      <c r="Q85" s="639"/>
      <c r="R85" s="640"/>
      <c r="S85" s="756" t="s">
        <v>252</v>
      </c>
      <c r="T85" s="277">
        <v>0</v>
      </c>
      <c r="U85" s="278">
        <v>0</v>
      </c>
      <c r="V85" s="277">
        <v>0</v>
      </c>
      <c r="W85" s="278">
        <v>0</v>
      </c>
      <c r="X85" s="279" t="s">
        <v>268</v>
      </c>
      <c r="Y85" s="280" t="s">
        <v>269</v>
      </c>
      <c r="Z85" s="277" t="s">
        <v>185</v>
      </c>
      <c r="AA85" s="278" t="s">
        <v>184</v>
      </c>
      <c r="AB85" s="581">
        <f>AB86+AB98</f>
        <v>1379</v>
      </c>
      <c r="AC85" s="455"/>
      <c r="AD85" s="455">
        <f>AD86+AD98</f>
        <v>459</v>
      </c>
      <c r="AE85" s="455"/>
      <c r="AF85" s="455">
        <f>AF86+AF98</f>
        <v>920</v>
      </c>
      <c r="AG85" s="455"/>
      <c r="AH85" s="281">
        <f>SUM(AH86:AH99)</f>
        <v>1084</v>
      </c>
      <c r="AI85" s="282">
        <v>0</v>
      </c>
      <c r="AJ85" s="581">
        <v>0</v>
      </c>
      <c r="AK85" s="455"/>
      <c r="AL85" s="455">
        <v>0</v>
      </c>
      <c r="AM85" s="456"/>
      <c r="AN85" s="578">
        <v>0</v>
      </c>
      <c r="AO85" s="512"/>
      <c r="AP85" s="512">
        <v>0</v>
      </c>
      <c r="AQ85" s="584"/>
      <c r="AR85" s="283">
        <v>243</v>
      </c>
      <c r="AS85" s="283">
        <v>305</v>
      </c>
      <c r="AT85" s="511">
        <v>234</v>
      </c>
      <c r="AU85" s="512"/>
      <c r="AV85" s="511">
        <f>AV86+AV98</f>
        <v>138</v>
      </c>
      <c r="AW85" s="513"/>
    </row>
    <row r="86" spans="1:49" s="15" customFormat="1" ht="20.25" customHeight="1">
      <c r="A86" s="484" t="s">
        <v>50</v>
      </c>
      <c r="B86" s="485"/>
      <c r="C86" s="486"/>
      <c r="D86" s="747" t="s">
        <v>178</v>
      </c>
      <c r="E86" s="748"/>
      <c r="F86" s="748"/>
      <c r="G86" s="748"/>
      <c r="H86" s="748"/>
      <c r="I86" s="748"/>
      <c r="J86" s="748"/>
      <c r="K86" s="748"/>
      <c r="L86" s="748"/>
      <c r="M86" s="748"/>
      <c r="N86" s="748"/>
      <c r="O86" s="748"/>
      <c r="P86" s="748"/>
      <c r="Q86" s="748"/>
      <c r="R86" s="748"/>
      <c r="S86" s="757"/>
      <c r="T86" s="284"/>
      <c r="U86" s="285"/>
      <c r="V86" s="99"/>
      <c r="W86" s="285"/>
      <c r="X86" s="97"/>
      <c r="Y86" s="114"/>
      <c r="Z86" s="99"/>
      <c r="AA86" s="286" t="s">
        <v>109</v>
      </c>
      <c r="AB86" s="520">
        <f>SUM(AB87:AC95)</f>
        <v>1244</v>
      </c>
      <c r="AC86" s="441"/>
      <c r="AD86" s="520">
        <f>SUM(AD87:AE95)</f>
        <v>414</v>
      </c>
      <c r="AE86" s="441"/>
      <c r="AF86" s="520">
        <f>SUM(AF87:AG95)</f>
        <v>830</v>
      </c>
      <c r="AG86" s="442"/>
      <c r="AH86" s="88">
        <v>0</v>
      </c>
      <c r="AI86" s="89"/>
      <c r="AJ86" s="520"/>
      <c r="AK86" s="441"/>
      <c r="AL86" s="441"/>
      <c r="AM86" s="575"/>
      <c r="AN86" s="510"/>
      <c r="AO86" s="573"/>
      <c r="AP86" s="573"/>
      <c r="AQ86" s="576"/>
      <c r="AR86" s="287">
        <v>243</v>
      </c>
      <c r="AS86" s="287">
        <v>305</v>
      </c>
      <c r="AT86" s="509">
        <v>176</v>
      </c>
      <c r="AU86" s="510"/>
      <c r="AV86" s="509">
        <v>106</v>
      </c>
      <c r="AW86" s="514"/>
    </row>
    <row r="87" spans="1:49" s="15" customFormat="1" ht="19.5" customHeight="1">
      <c r="A87" s="497"/>
      <c r="B87" s="498"/>
      <c r="C87" s="499"/>
      <c r="D87" s="515" t="s">
        <v>250</v>
      </c>
      <c r="E87" s="516"/>
      <c r="F87" s="516"/>
      <c r="G87" s="516"/>
      <c r="H87" s="516"/>
      <c r="I87" s="516"/>
      <c r="J87" s="516"/>
      <c r="K87" s="516"/>
      <c r="L87" s="516"/>
      <c r="M87" s="516"/>
      <c r="N87" s="516"/>
      <c r="O87" s="516"/>
      <c r="P87" s="516"/>
      <c r="Q87" s="516"/>
      <c r="R87" s="517"/>
      <c r="S87" s="757"/>
      <c r="T87" s="83"/>
      <c r="U87" s="95"/>
      <c r="V87" s="254"/>
      <c r="W87" s="95"/>
      <c r="X87" s="115"/>
      <c r="Y87" s="288" t="s">
        <v>109</v>
      </c>
      <c r="Z87" s="110"/>
      <c r="AA87" s="289"/>
      <c r="AB87" s="500">
        <v>342</v>
      </c>
      <c r="AC87" s="501"/>
      <c r="AD87" s="487">
        <f aca="true" t="shared" si="5" ref="AD87:AD95">AB87-AF87</f>
        <v>114</v>
      </c>
      <c r="AE87" s="488"/>
      <c r="AF87" s="502">
        <v>228</v>
      </c>
      <c r="AG87" s="507"/>
      <c r="AH87" s="75">
        <v>114</v>
      </c>
      <c r="AI87" s="77"/>
      <c r="AJ87" s="500"/>
      <c r="AK87" s="501"/>
      <c r="AL87" s="502"/>
      <c r="AM87" s="503"/>
      <c r="AN87" s="474"/>
      <c r="AO87" s="427"/>
      <c r="AP87" s="475"/>
      <c r="AQ87" s="476"/>
      <c r="AR87" s="78">
        <v>83</v>
      </c>
      <c r="AS87" s="62">
        <v>145</v>
      </c>
      <c r="AT87" s="495"/>
      <c r="AU87" s="496"/>
      <c r="AV87" s="475"/>
      <c r="AW87" s="476"/>
    </row>
    <row r="88" spans="1:49" s="15" customFormat="1" ht="13.5" customHeight="1">
      <c r="A88" s="497"/>
      <c r="B88" s="498"/>
      <c r="C88" s="499"/>
      <c r="D88" s="515" t="s">
        <v>240</v>
      </c>
      <c r="E88" s="516"/>
      <c r="F88" s="516"/>
      <c r="G88" s="516"/>
      <c r="H88" s="516"/>
      <c r="I88" s="516"/>
      <c r="J88" s="516"/>
      <c r="K88" s="516"/>
      <c r="L88" s="516"/>
      <c r="M88" s="516"/>
      <c r="N88" s="516"/>
      <c r="O88" s="516"/>
      <c r="P88" s="516"/>
      <c r="Q88" s="516"/>
      <c r="R88" s="517"/>
      <c r="S88" s="757"/>
      <c r="T88" s="83"/>
      <c r="U88" s="95"/>
      <c r="V88" s="254"/>
      <c r="W88" s="95"/>
      <c r="X88" s="115"/>
      <c r="Y88" s="90" t="s">
        <v>107</v>
      </c>
      <c r="Z88" s="254"/>
      <c r="AA88" s="289"/>
      <c r="AB88" s="500">
        <v>240</v>
      </c>
      <c r="AC88" s="501"/>
      <c r="AD88" s="487">
        <f t="shared" si="5"/>
        <v>80</v>
      </c>
      <c r="AE88" s="488"/>
      <c r="AF88" s="502">
        <v>160</v>
      </c>
      <c r="AG88" s="507"/>
      <c r="AH88" s="75">
        <v>92</v>
      </c>
      <c r="AI88" s="77"/>
      <c r="AJ88" s="500"/>
      <c r="AK88" s="501"/>
      <c r="AL88" s="502"/>
      <c r="AM88" s="503"/>
      <c r="AN88" s="474"/>
      <c r="AO88" s="427"/>
      <c r="AP88" s="475"/>
      <c r="AQ88" s="476"/>
      <c r="AR88" s="78"/>
      <c r="AS88" s="62">
        <v>160</v>
      </c>
      <c r="AT88" s="495"/>
      <c r="AU88" s="496"/>
      <c r="AV88" s="475"/>
      <c r="AW88" s="476"/>
    </row>
    <row r="89" spans="1:49" s="15" customFormat="1" ht="13.5" customHeight="1">
      <c r="A89" s="497"/>
      <c r="B89" s="498"/>
      <c r="C89" s="499"/>
      <c r="D89" s="515" t="s">
        <v>241</v>
      </c>
      <c r="E89" s="516"/>
      <c r="F89" s="516"/>
      <c r="G89" s="516"/>
      <c r="H89" s="516"/>
      <c r="I89" s="516"/>
      <c r="J89" s="516"/>
      <c r="K89" s="516"/>
      <c r="L89" s="516"/>
      <c r="M89" s="516"/>
      <c r="N89" s="516"/>
      <c r="O89" s="516"/>
      <c r="P89" s="516"/>
      <c r="Q89" s="516"/>
      <c r="R89" s="517"/>
      <c r="S89" s="757"/>
      <c r="T89" s="83"/>
      <c r="U89" s="95"/>
      <c r="V89" s="254"/>
      <c r="W89" s="95"/>
      <c r="X89" s="115" t="s">
        <v>107</v>
      </c>
      <c r="Y89" s="116"/>
      <c r="Z89" s="254"/>
      <c r="AA89" s="289"/>
      <c r="AB89" s="500">
        <v>240</v>
      </c>
      <c r="AC89" s="501"/>
      <c r="AD89" s="487">
        <f t="shared" si="5"/>
        <v>80</v>
      </c>
      <c r="AE89" s="488"/>
      <c r="AF89" s="502">
        <v>160</v>
      </c>
      <c r="AG89" s="507"/>
      <c r="AH89" s="75">
        <v>92</v>
      </c>
      <c r="AI89" s="77"/>
      <c r="AJ89" s="500"/>
      <c r="AK89" s="501"/>
      <c r="AL89" s="502"/>
      <c r="AM89" s="503"/>
      <c r="AN89" s="474"/>
      <c r="AO89" s="427"/>
      <c r="AP89" s="475"/>
      <c r="AQ89" s="476"/>
      <c r="AR89" s="78">
        <v>160</v>
      </c>
      <c r="AS89" s="62"/>
      <c r="AT89" s="495"/>
      <c r="AU89" s="496"/>
      <c r="AV89" s="475"/>
      <c r="AW89" s="476"/>
    </row>
    <row r="90" spans="1:49" s="15" customFormat="1" ht="22.5" customHeight="1">
      <c r="A90" s="497"/>
      <c r="B90" s="498"/>
      <c r="C90" s="499"/>
      <c r="D90" s="515" t="s">
        <v>243</v>
      </c>
      <c r="E90" s="516"/>
      <c r="F90" s="516"/>
      <c r="G90" s="516"/>
      <c r="H90" s="516"/>
      <c r="I90" s="516"/>
      <c r="J90" s="516"/>
      <c r="K90" s="516"/>
      <c r="L90" s="516"/>
      <c r="M90" s="516"/>
      <c r="N90" s="516"/>
      <c r="O90" s="516"/>
      <c r="P90" s="516"/>
      <c r="Q90" s="516"/>
      <c r="R90" s="517"/>
      <c r="S90" s="757"/>
      <c r="T90" s="83"/>
      <c r="U90" s="95"/>
      <c r="V90" s="254"/>
      <c r="W90" s="95"/>
      <c r="X90" s="115"/>
      <c r="Y90" s="116"/>
      <c r="Z90" s="110"/>
      <c r="AA90" s="289"/>
      <c r="AB90" s="500">
        <v>124</v>
      </c>
      <c r="AC90" s="501"/>
      <c r="AD90" s="487">
        <f t="shared" si="5"/>
        <v>40</v>
      </c>
      <c r="AE90" s="488"/>
      <c r="AF90" s="502">
        <v>84</v>
      </c>
      <c r="AG90" s="507"/>
      <c r="AH90" s="75">
        <v>54</v>
      </c>
      <c r="AI90" s="77"/>
      <c r="AJ90" s="500"/>
      <c r="AK90" s="501"/>
      <c r="AL90" s="502"/>
      <c r="AM90" s="503"/>
      <c r="AN90" s="474"/>
      <c r="AO90" s="427"/>
      <c r="AP90" s="475"/>
      <c r="AQ90" s="476"/>
      <c r="AR90" s="78"/>
      <c r="AS90" s="62"/>
      <c r="AT90" s="495">
        <v>84</v>
      </c>
      <c r="AU90" s="496"/>
      <c r="AV90" s="475"/>
      <c r="AW90" s="476"/>
    </row>
    <row r="91" spans="1:49" s="15" customFormat="1" ht="14.25" customHeight="1">
      <c r="A91" s="497"/>
      <c r="B91" s="498"/>
      <c r="C91" s="499"/>
      <c r="D91" s="515" t="s">
        <v>242</v>
      </c>
      <c r="E91" s="516"/>
      <c r="F91" s="516"/>
      <c r="G91" s="516"/>
      <c r="H91" s="516"/>
      <c r="I91" s="516"/>
      <c r="J91" s="516"/>
      <c r="K91" s="516"/>
      <c r="L91" s="516"/>
      <c r="M91" s="516"/>
      <c r="N91" s="516"/>
      <c r="O91" s="516"/>
      <c r="P91" s="516"/>
      <c r="Q91" s="516"/>
      <c r="R91" s="517"/>
      <c r="S91" s="757"/>
      <c r="T91" s="83"/>
      <c r="U91" s="95"/>
      <c r="V91" s="254"/>
      <c r="W91" s="95"/>
      <c r="X91" s="115"/>
      <c r="Y91" s="116"/>
      <c r="Z91" s="110"/>
      <c r="AA91" s="289"/>
      <c r="AB91" s="500">
        <v>90</v>
      </c>
      <c r="AC91" s="501"/>
      <c r="AD91" s="487">
        <f t="shared" si="5"/>
        <v>30</v>
      </c>
      <c r="AE91" s="488"/>
      <c r="AF91" s="502">
        <v>60</v>
      </c>
      <c r="AG91" s="507"/>
      <c r="AH91" s="75">
        <v>32</v>
      </c>
      <c r="AI91" s="77"/>
      <c r="AJ91" s="500"/>
      <c r="AK91" s="501"/>
      <c r="AL91" s="502"/>
      <c r="AM91" s="503"/>
      <c r="AN91" s="474"/>
      <c r="AO91" s="427"/>
      <c r="AP91" s="475"/>
      <c r="AQ91" s="476"/>
      <c r="AR91" s="78"/>
      <c r="AS91" s="76"/>
      <c r="AT91" s="474">
        <v>60</v>
      </c>
      <c r="AU91" s="427"/>
      <c r="AV91" s="475"/>
      <c r="AW91" s="476"/>
    </row>
    <row r="92" spans="1:49" s="15" customFormat="1" ht="13.5" customHeight="1">
      <c r="A92" s="497"/>
      <c r="B92" s="498"/>
      <c r="C92" s="499"/>
      <c r="D92" s="504" t="s">
        <v>244</v>
      </c>
      <c r="E92" s="505"/>
      <c r="F92" s="505"/>
      <c r="G92" s="505"/>
      <c r="H92" s="505"/>
      <c r="I92" s="505"/>
      <c r="J92" s="505"/>
      <c r="K92" s="505"/>
      <c r="L92" s="505"/>
      <c r="M92" s="505"/>
      <c r="N92" s="505"/>
      <c r="O92" s="505"/>
      <c r="P92" s="505"/>
      <c r="Q92" s="505"/>
      <c r="R92" s="506"/>
      <c r="S92" s="757"/>
      <c r="T92" s="83"/>
      <c r="U92" s="95"/>
      <c r="V92" s="254"/>
      <c r="W92" s="95"/>
      <c r="X92" s="115"/>
      <c r="Y92" s="116"/>
      <c r="Z92" s="254"/>
      <c r="AA92" s="289"/>
      <c r="AB92" s="500">
        <v>64</v>
      </c>
      <c r="AC92" s="501"/>
      <c r="AD92" s="487">
        <f t="shared" si="5"/>
        <v>22</v>
      </c>
      <c r="AE92" s="488"/>
      <c r="AF92" s="502">
        <v>42</v>
      </c>
      <c r="AG92" s="507"/>
      <c r="AH92" s="75">
        <v>16</v>
      </c>
      <c r="AI92" s="77"/>
      <c r="AJ92" s="500"/>
      <c r="AK92" s="501"/>
      <c r="AL92" s="502"/>
      <c r="AM92" s="503"/>
      <c r="AN92" s="474"/>
      <c r="AO92" s="427"/>
      <c r="AP92" s="475"/>
      <c r="AQ92" s="476"/>
      <c r="AR92" s="78"/>
      <c r="AS92" s="76"/>
      <c r="AT92" s="474"/>
      <c r="AU92" s="427"/>
      <c r="AV92" s="475">
        <v>42</v>
      </c>
      <c r="AW92" s="476"/>
    </row>
    <row r="93" spans="1:49" s="15" customFormat="1" ht="12.75" customHeight="1">
      <c r="A93" s="497"/>
      <c r="B93" s="498"/>
      <c r="C93" s="499"/>
      <c r="D93" s="504" t="s">
        <v>245</v>
      </c>
      <c r="E93" s="505"/>
      <c r="F93" s="505"/>
      <c r="G93" s="505"/>
      <c r="H93" s="505"/>
      <c r="I93" s="505"/>
      <c r="J93" s="505"/>
      <c r="K93" s="505"/>
      <c r="L93" s="505"/>
      <c r="M93" s="505"/>
      <c r="N93" s="505"/>
      <c r="O93" s="505"/>
      <c r="P93" s="505"/>
      <c r="Q93" s="505"/>
      <c r="R93" s="506"/>
      <c r="S93" s="757"/>
      <c r="T93" s="83"/>
      <c r="U93" s="95"/>
      <c r="V93" s="254"/>
      <c r="W93" s="95"/>
      <c r="X93" s="115"/>
      <c r="Y93" s="116"/>
      <c r="Z93" s="254"/>
      <c r="AA93" s="289"/>
      <c r="AB93" s="500">
        <v>48</v>
      </c>
      <c r="AC93" s="501"/>
      <c r="AD93" s="487">
        <f t="shared" si="5"/>
        <v>16</v>
      </c>
      <c r="AE93" s="488"/>
      <c r="AF93" s="502">
        <f>SUM(AJ93:AW93)</f>
        <v>32</v>
      </c>
      <c r="AG93" s="507"/>
      <c r="AH93" s="75">
        <v>16</v>
      </c>
      <c r="AI93" s="77"/>
      <c r="AJ93" s="500"/>
      <c r="AK93" s="501"/>
      <c r="AL93" s="502"/>
      <c r="AM93" s="503"/>
      <c r="AN93" s="474"/>
      <c r="AO93" s="427"/>
      <c r="AP93" s="475"/>
      <c r="AQ93" s="476"/>
      <c r="AR93" s="78"/>
      <c r="AS93" s="76"/>
      <c r="AT93" s="474"/>
      <c r="AU93" s="427"/>
      <c r="AV93" s="475">
        <v>32</v>
      </c>
      <c r="AW93" s="476"/>
    </row>
    <row r="94" spans="1:49" s="15" customFormat="1" ht="12.75" customHeight="1">
      <c r="A94" s="497"/>
      <c r="B94" s="498"/>
      <c r="C94" s="499"/>
      <c r="D94" s="504" t="s">
        <v>246</v>
      </c>
      <c r="E94" s="505"/>
      <c r="F94" s="505"/>
      <c r="G94" s="505"/>
      <c r="H94" s="505"/>
      <c r="I94" s="505"/>
      <c r="J94" s="505"/>
      <c r="K94" s="505"/>
      <c r="L94" s="505"/>
      <c r="M94" s="505"/>
      <c r="N94" s="505"/>
      <c r="O94" s="505"/>
      <c r="P94" s="505"/>
      <c r="Q94" s="505"/>
      <c r="R94" s="506"/>
      <c r="S94" s="757"/>
      <c r="T94" s="83"/>
      <c r="U94" s="95"/>
      <c r="V94" s="254"/>
      <c r="W94" s="95"/>
      <c r="X94" s="115"/>
      <c r="Y94" s="116"/>
      <c r="Z94" s="254"/>
      <c r="AA94" s="289"/>
      <c r="AB94" s="500">
        <v>48</v>
      </c>
      <c r="AC94" s="501"/>
      <c r="AD94" s="487">
        <f t="shared" si="5"/>
        <v>16</v>
      </c>
      <c r="AE94" s="488"/>
      <c r="AF94" s="502">
        <f>SUM(AJ94:AW94)</f>
        <v>32</v>
      </c>
      <c r="AG94" s="507"/>
      <c r="AH94" s="75">
        <v>16</v>
      </c>
      <c r="AI94" s="77"/>
      <c r="AJ94" s="500"/>
      <c r="AK94" s="501"/>
      <c r="AL94" s="502"/>
      <c r="AM94" s="503"/>
      <c r="AN94" s="474"/>
      <c r="AO94" s="427"/>
      <c r="AP94" s="475"/>
      <c r="AQ94" s="476"/>
      <c r="AR94" s="78"/>
      <c r="AS94" s="76"/>
      <c r="AT94" s="474"/>
      <c r="AU94" s="427"/>
      <c r="AV94" s="475">
        <v>32</v>
      </c>
      <c r="AW94" s="476"/>
    </row>
    <row r="95" spans="1:49" s="15" customFormat="1" ht="14.25" customHeight="1">
      <c r="A95" s="497"/>
      <c r="B95" s="498"/>
      <c r="C95" s="499"/>
      <c r="D95" s="489" t="s">
        <v>247</v>
      </c>
      <c r="E95" s="490"/>
      <c r="F95" s="490"/>
      <c r="G95" s="490"/>
      <c r="H95" s="490"/>
      <c r="I95" s="490"/>
      <c r="J95" s="490"/>
      <c r="K95" s="490"/>
      <c r="L95" s="490"/>
      <c r="M95" s="490"/>
      <c r="N95" s="490"/>
      <c r="O95" s="490"/>
      <c r="P95" s="490"/>
      <c r="Q95" s="490"/>
      <c r="R95" s="491"/>
      <c r="S95" s="757"/>
      <c r="T95" s="83"/>
      <c r="U95" s="95"/>
      <c r="V95" s="254"/>
      <c r="W95" s="95"/>
      <c r="X95" s="115"/>
      <c r="Y95" s="116"/>
      <c r="Z95" s="254"/>
      <c r="AA95" s="289"/>
      <c r="AB95" s="500">
        <v>48</v>
      </c>
      <c r="AC95" s="501"/>
      <c r="AD95" s="487">
        <f t="shared" si="5"/>
        <v>16</v>
      </c>
      <c r="AE95" s="488"/>
      <c r="AF95" s="502">
        <f>SUM(AJ95:AW95)</f>
        <v>32</v>
      </c>
      <c r="AG95" s="507"/>
      <c r="AH95" s="75">
        <v>16</v>
      </c>
      <c r="AI95" s="77"/>
      <c r="AJ95" s="500"/>
      <c r="AK95" s="501"/>
      <c r="AL95" s="502"/>
      <c r="AM95" s="503"/>
      <c r="AN95" s="474"/>
      <c r="AO95" s="427"/>
      <c r="AP95" s="475"/>
      <c r="AQ95" s="476"/>
      <c r="AR95" s="78"/>
      <c r="AS95" s="76"/>
      <c r="AT95" s="474">
        <v>32</v>
      </c>
      <c r="AU95" s="427"/>
      <c r="AV95" s="475"/>
      <c r="AW95" s="476"/>
    </row>
    <row r="96" spans="1:49" s="15" customFormat="1" ht="30" customHeight="1">
      <c r="A96" s="492" t="s">
        <v>272</v>
      </c>
      <c r="B96" s="493"/>
      <c r="C96" s="494"/>
      <c r="D96" s="1026" t="s">
        <v>271</v>
      </c>
      <c r="E96" s="1027"/>
      <c r="F96" s="1027"/>
      <c r="G96" s="1027"/>
      <c r="H96" s="1027"/>
      <c r="I96" s="1027"/>
      <c r="J96" s="1027"/>
      <c r="K96" s="1027"/>
      <c r="L96" s="1027"/>
      <c r="M96" s="1027"/>
      <c r="N96" s="1027"/>
      <c r="O96" s="1027"/>
      <c r="P96" s="1027"/>
      <c r="Q96" s="1027"/>
      <c r="R96" s="1028"/>
      <c r="S96" s="757"/>
      <c r="T96" s="102"/>
      <c r="U96" s="103"/>
      <c r="V96" s="291"/>
      <c r="W96" s="103"/>
      <c r="X96" s="292"/>
      <c r="Y96" s="292"/>
      <c r="Z96" s="291" t="s">
        <v>107</v>
      </c>
      <c r="AA96" s="293"/>
      <c r="AB96" s="458">
        <v>216</v>
      </c>
      <c r="AC96" s="459"/>
      <c r="AD96" s="646">
        <v>0</v>
      </c>
      <c r="AE96" s="459"/>
      <c r="AF96" s="646">
        <v>216</v>
      </c>
      <c r="AG96" s="647"/>
      <c r="AH96" s="104">
        <v>216</v>
      </c>
      <c r="AI96" s="294"/>
      <c r="AJ96" s="295"/>
      <c r="AK96" s="296"/>
      <c r="AL96" s="297"/>
      <c r="AM96" s="298"/>
      <c r="AN96" s="299"/>
      <c r="AO96" s="300"/>
      <c r="AP96" s="301"/>
      <c r="AQ96" s="299"/>
      <c r="AR96" s="302">
        <v>36</v>
      </c>
      <c r="AS96" s="303">
        <v>108</v>
      </c>
      <c r="AT96" s="477">
        <v>72</v>
      </c>
      <c r="AU96" s="478"/>
      <c r="AV96" s="301"/>
      <c r="AW96" s="304"/>
    </row>
    <row r="97" spans="1:49" s="15" customFormat="1" ht="30" customHeight="1">
      <c r="A97" s="492" t="s">
        <v>114</v>
      </c>
      <c r="B97" s="493"/>
      <c r="C97" s="494"/>
      <c r="D97" s="1026" t="s">
        <v>273</v>
      </c>
      <c r="E97" s="1027"/>
      <c r="F97" s="1027"/>
      <c r="G97" s="1027"/>
      <c r="H97" s="1027"/>
      <c r="I97" s="1027"/>
      <c r="J97" s="1027"/>
      <c r="K97" s="1027"/>
      <c r="L97" s="1027"/>
      <c r="M97" s="1027"/>
      <c r="N97" s="1027"/>
      <c r="O97" s="1027"/>
      <c r="P97" s="1027"/>
      <c r="Q97" s="1027"/>
      <c r="R97" s="1028"/>
      <c r="S97" s="757"/>
      <c r="T97" s="102"/>
      <c r="U97" s="103"/>
      <c r="V97" s="291"/>
      <c r="W97" s="103"/>
      <c r="X97" s="292"/>
      <c r="Y97" s="292"/>
      <c r="Z97" s="291" t="s">
        <v>107</v>
      </c>
      <c r="AA97" s="293"/>
      <c r="AB97" s="450">
        <v>324</v>
      </c>
      <c r="AC97" s="451"/>
      <c r="AD97" s="1008">
        <f>AB97-AF97</f>
        <v>0</v>
      </c>
      <c r="AE97" s="729"/>
      <c r="AF97" s="646">
        <v>324</v>
      </c>
      <c r="AG97" s="647"/>
      <c r="AH97" s="104">
        <v>324</v>
      </c>
      <c r="AI97" s="294"/>
      <c r="AJ97" s="295"/>
      <c r="AK97" s="296"/>
      <c r="AL97" s="297"/>
      <c r="AM97" s="298"/>
      <c r="AN97" s="299"/>
      <c r="AO97" s="300"/>
      <c r="AP97" s="301"/>
      <c r="AQ97" s="299"/>
      <c r="AR97" s="302">
        <v>72</v>
      </c>
      <c r="AS97" s="303">
        <v>180</v>
      </c>
      <c r="AT97" s="477">
        <v>72</v>
      </c>
      <c r="AU97" s="478"/>
      <c r="AV97" s="301"/>
      <c r="AW97" s="304"/>
    </row>
    <row r="98" spans="1:49" s="15" customFormat="1" ht="12" customHeight="1">
      <c r="A98" s="484" t="s">
        <v>116</v>
      </c>
      <c r="B98" s="485"/>
      <c r="C98" s="486"/>
      <c r="D98" s="394" t="s">
        <v>179</v>
      </c>
      <c r="E98" s="395"/>
      <c r="F98" s="395"/>
      <c r="G98" s="395"/>
      <c r="H98" s="395"/>
      <c r="I98" s="395"/>
      <c r="J98" s="395"/>
      <c r="K98" s="395"/>
      <c r="L98" s="395"/>
      <c r="M98" s="395"/>
      <c r="N98" s="395"/>
      <c r="O98" s="395"/>
      <c r="P98" s="395"/>
      <c r="Q98" s="395"/>
      <c r="R98" s="395"/>
      <c r="S98" s="79"/>
      <c r="T98" s="83"/>
      <c r="U98" s="95"/>
      <c r="V98" s="254"/>
      <c r="W98" s="95"/>
      <c r="X98" s="115"/>
      <c r="Y98" s="116"/>
      <c r="Z98" s="254"/>
      <c r="AA98" s="199" t="s">
        <v>107</v>
      </c>
      <c r="AB98" s="457">
        <v>135</v>
      </c>
      <c r="AC98" s="414"/>
      <c r="AD98" s="441">
        <f>AB98-AF98</f>
        <v>45</v>
      </c>
      <c r="AE98" s="442"/>
      <c r="AF98" s="414">
        <v>90</v>
      </c>
      <c r="AG98" s="566"/>
      <c r="AH98" s="84">
        <v>60</v>
      </c>
      <c r="AI98" s="92"/>
      <c r="AJ98" s="457"/>
      <c r="AK98" s="414"/>
      <c r="AL98" s="414"/>
      <c r="AM98" s="452"/>
      <c r="AN98" s="464"/>
      <c r="AO98" s="465"/>
      <c r="AP98" s="465"/>
      <c r="AQ98" s="473"/>
      <c r="AR98" s="101"/>
      <c r="AS98" s="290"/>
      <c r="AT98" s="466">
        <v>58</v>
      </c>
      <c r="AU98" s="464"/>
      <c r="AV98" s="460">
        <v>32</v>
      </c>
      <c r="AW98" s="461"/>
    </row>
    <row r="99" spans="1:49" s="15" customFormat="1" ht="21.75" customHeight="1" thickBot="1">
      <c r="A99" s="450" t="s">
        <v>181</v>
      </c>
      <c r="B99" s="451"/>
      <c r="C99" s="480"/>
      <c r="D99" s="481" t="s">
        <v>274</v>
      </c>
      <c r="E99" s="482"/>
      <c r="F99" s="482"/>
      <c r="G99" s="482"/>
      <c r="H99" s="482"/>
      <c r="I99" s="482"/>
      <c r="J99" s="482"/>
      <c r="K99" s="482"/>
      <c r="L99" s="482"/>
      <c r="M99" s="482"/>
      <c r="N99" s="482"/>
      <c r="O99" s="482"/>
      <c r="P99" s="482"/>
      <c r="Q99" s="482"/>
      <c r="R99" s="483"/>
      <c r="S99" s="79"/>
      <c r="T99" s="305"/>
      <c r="U99" s="306"/>
      <c r="V99" s="305"/>
      <c r="W99" s="307"/>
      <c r="X99" s="308"/>
      <c r="Y99" s="309"/>
      <c r="Z99" s="310"/>
      <c r="AA99" s="311" t="s">
        <v>107</v>
      </c>
      <c r="AB99" s="453">
        <v>36</v>
      </c>
      <c r="AC99" s="454"/>
      <c r="AD99" s="653">
        <f>AB99-AF99</f>
        <v>0</v>
      </c>
      <c r="AE99" s="654"/>
      <c r="AF99" s="462">
        <v>36</v>
      </c>
      <c r="AG99" s="463"/>
      <c r="AH99" s="111">
        <v>36</v>
      </c>
      <c r="AI99" s="118"/>
      <c r="AJ99" s="453"/>
      <c r="AK99" s="454"/>
      <c r="AL99" s="467"/>
      <c r="AM99" s="468"/>
      <c r="AN99" s="479"/>
      <c r="AO99" s="469"/>
      <c r="AP99" s="469"/>
      <c r="AQ99" s="470"/>
      <c r="AR99" s="312"/>
      <c r="AS99" s="313"/>
      <c r="AT99" s="472"/>
      <c r="AU99" s="469"/>
      <c r="AV99" s="469">
        <v>36</v>
      </c>
      <c r="AW99" s="471"/>
    </row>
    <row r="100" spans="1:49" s="15" customFormat="1" ht="32.25" customHeight="1" thickBot="1">
      <c r="A100" s="624" t="s">
        <v>118</v>
      </c>
      <c r="B100" s="415"/>
      <c r="C100" s="763"/>
      <c r="D100" s="760" t="s">
        <v>248</v>
      </c>
      <c r="E100" s="761"/>
      <c r="F100" s="761"/>
      <c r="G100" s="761"/>
      <c r="H100" s="761"/>
      <c r="I100" s="761"/>
      <c r="J100" s="761"/>
      <c r="K100" s="761"/>
      <c r="L100" s="761"/>
      <c r="M100" s="761"/>
      <c r="N100" s="761"/>
      <c r="O100" s="761"/>
      <c r="P100" s="761"/>
      <c r="Q100" s="761"/>
      <c r="R100" s="762"/>
      <c r="S100" s="756" t="s">
        <v>252</v>
      </c>
      <c r="T100" s="277">
        <v>0</v>
      </c>
      <c r="U100" s="278">
        <v>0</v>
      </c>
      <c r="V100" s="277">
        <v>0</v>
      </c>
      <c r="W100" s="278">
        <v>0</v>
      </c>
      <c r="X100" s="279">
        <v>0</v>
      </c>
      <c r="Y100" s="280">
        <v>0</v>
      </c>
      <c r="Z100" s="277">
        <v>0</v>
      </c>
      <c r="AA100" s="278" t="s">
        <v>162</v>
      </c>
      <c r="AB100" s="581">
        <f>SUM(AB101:AC102)</f>
        <v>138</v>
      </c>
      <c r="AC100" s="455"/>
      <c r="AD100" s="581">
        <f>SUM(AD101:AE102)</f>
        <v>46</v>
      </c>
      <c r="AE100" s="455"/>
      <c r="AF100" s="581">
        <f>SUM(AF101:AG102)</f>
        <v>92</v>
      </c>
      <c r="AG100" s="635"/>
      <c r="AH100" s="314">
        <f>SUM(AH101:AH103)</f>
        <v>82</v>
      </c>
      <c r="AI100" s="282">
        <v>0</v>
      </c>
      <c r="AJ100" s="581">
        <v>0</v>
      </c>
      <c r="AK100" s="455"/>
      <c r="AL100" s="455">
        <v>0</v>
      </c>
      <c r="AM100" s="456"/>
      <c r="AN100" s="578">
        <v>0</v>
      </c>
      <c r="AO100" s="512"/>
      <c r="AP100" s="512">
        <v>0</v>
      </c>
      <c r="AQ100" s="584"/>
      <c r="AR100" s="283">
        <v>0</v>
      </c>
      <c r="AS100" s="315">
        <v>0</v>
      </c>
      <c r="AT100" s="511">
        <f>SUM(AT101:AU102)</f>
        <v>0</v>
      </c>
      <c r="AU100" s="512"/>
      <c r="AV100" s="511">
        <f>SUM(AV101:AW102)</f>
        <v>92</v>
      </c>
      <c r="AW100" s="513"/>
    </row>
    <row r="101" spans="1:49" s="15" customFormat="1" ht="11.25" customHeight="1">
      <c r="A101" s="484" t="s">
        <v>51</v>
      </c>
      <c r="B101" s="485"/>
      <c r="C101" s="486"/>
      <c r="D101" s="747" t="s">
        <v>180</v>
      </c>
      <c r="E101" s="748"/>
      <c r="F101" s="748"/>
      <c r="G101" s="748"/>
      <c r="H101" s="748"/>
      <c r="I101" s="748"/>
      <c r="J101" s="748"/>
      <c r="K101" s="748"/>
      <c r="L101" s="748"/>
      <c r="M101" s="748"/>
      <c r="N101" s="748"/>
      <c r="O101" s="748"/>
      <c r="P101" s="748"/>
      <c r="Q101" s="748"/>
      <c r="R101" s="748"/>
      <c r="S101" s="757"/>
      <c r="T101" s="284"/>
      <c r="U101" s="285"/>
      <c r="V101" s="284"/>
      <c r="W101" s="285"/>
      <c r="X101" s="316"/>
      <c r="Y101" s="114"/>
      <c r="Z101" s="284"/>
      <c r="AA101" s="758" t="s">
        <v>109</v>
      </c>
      <c r="AB101" s="520">
        <v>48</v>
      </c>
      <c r="AC101" s="441"/>
      <c r="AD101" s="620">
        <f>AB101-AF101</f>
        <v>16</v>
      </c>
      <c r="AE101" s="621"/>
      <c r="AF101" s="441">
        <v>32</v>
      </c>
      <c r="AG101" s="442"/>
      <c r="AH101" s="88">
        <v>16</v>
      </c>
      <c r="AI101" s="89"/>
      <c r="AJ101" s="520"/>
      <c r="AK101" s="441"/>
      <c r="AL101" s="441"/>
      <c r="AM101" s="575"/>
      <c r="AN101" s="510"/>
      <c r="AO101" s="573"/>
      <c r="AP101" s="573"/>
      <c r="AQ101" s="576"/>
      <c r="AR101" s="287"/>
      <c r="AS101" s="317"/>
      <c r="AT101" s="577"/>
      <c r="AU101" s="573"/>
      <c r="AV101" s="573">
        <v>32</v>
      </c>
      <c r="AW101" s="574"/>
    </row>
    <row r="102" spans="1:49" s="15" customFormat="1" ht="11.25" customHeight="1">
      <c r="A102" s="484" t="s">
        <v>77</v>
      </c>
      <c r="B102" s="485"/>
      <c r="C102" s="486"/>
      <c r="D102" s="394" t="s">
        <v>134</v>
      </c>
      <c r="E102" s="395"/>
      <c r="F102" s="395"/>
      <c r="G102" s="395"/>
      <c r="H102" s="395"/>
      <c r="I102" s="395"/>
      <c r="J102" s="395"/>
      <c r="K102" s="395"/>
      <c r="L102" s="395"/>
      <c r="M102" s="395"/>
      <c r="N102" s="395"/>
      <c r="O102" s="395"/>
      <c r="P102" s="395"/>
      <c r="Q102" s="395"/>
      <c r="R102" s="395"/>
      <c r="S102" s="757"/>
      <c r="T102" s="83"/>
      <c r="U102" s="95"/>
      <c r="V102" s="83"/>
      <c r="W102" s="95"/>
      <c r="X102" s="94"/>
      <c r="Y102" s="116"/>
      <c r="Z102" s="83"/>
      <c r="AA102" s="580"/>
      <c r="AB102" s="457">
        <v>90</v>
      </c>
      <c r="AC102" s="414"/>
      <c r="AD102" s="620">
        <f>AB102-AF102</f>
        <v>30</v>
      </c>
      <c r="AE102" s="621"/>
      <c r="AF102" s="414">
        <v>60</v>
      </c>
      <c r="AG102" s="566"/>
      <c r="AH102" s="84">
        <v>30</v>
      </c>
      <c r="AI102" s="92"/>
      <c r="AJ102" s="457"/>
      <c r="AK102" s="414"/>
      <c r="AL102" s="414"/>
      <c r="AM102" s="452"/>
      <c r="AN102" s="464"/>
      <c r="AO102" s="465"/>
      <c r="AP102" s="465"/>
      <c r="AQ102" s="473"/>
      <c r="AR102" s="101"/>
      <c r="AS102" s="87"/>
      <c r="AT102" s="508"/>
      <c r="AU102" s="465"/>
      <c r="AV102" s="465">
        <v>60</v>
      </c>
      <c r="AW102" s="526"/>
    </row>
    <row r="103" spans="1:49" s="15" customFormat="1" ht="39.75" customHeight="1" thickBot="1">
      <c r="A103" s="450" t="s">
        <v>143</v>
      </c>
      <c r="B103" s="451"/>
      <c r="C103" s="480"/>
      <c r="D103" s="481" t="s">
        <v>275</v>
      </c>
      <c r="E103" s="482"/>
      <c r="F103" s="482"/>
      <c r="G103" s="482"/>
      <c r="H103" s="482"/>
      <c r="I103" s="482"/>
      <c r="J103" s="482"/>
      <c r="K103" s="482"/>
      <c r="L103" s="482"/>
      <c r="M103" s="482"/>
      <c r="N103" s="482"/>
      <c r="O103" s="482"/>
      <c r="P103" s="482"/>
      <c r="Q103" s="482"/>
      <c r="R103" s="483"/>
      <c r="S103" s="759"/>
      <c r="T103" s="305"/>
      <c r="U103" s="318"/>
      <c r="V103" s="305"/>
      <c r="W103" s="318"/>
      <c r="X103" s="319"/>
      <c r="Y103" s="320"/>
      <c r="Z103" s="321"/>
      <c r="AA103" s="322" t="s">
        <v>107</v>
      </c>
      <c r="AB103" s="453">
        <v>36</v>
      </c>
      <c r="AC103" s="454"/>
      <c r="AD103" s="653">
        <f aca="true" t="shared" si="6" ref="AD103:AD110">AB103-AF103</f>
        <v>0</v>
      </c>
      <c r="AE103" s="654"/>
      <c r="AF103" s="462">
        <v>36</v>
      </c>
      <c r="AG103" s="463"/>
      <c r="AH103" s="111">
        <v>36</v>
      </c>
      <c r="AI103" s="118"/>
      <c r="AJ103" s="453"/>
      <c r="AK103" s="454"/>
      <c r="AL103" s="454"/>
      <c r="AM103" s="468"/>
      <c r="AN103" s="479"/>
      <c r="AO103" s="469"/>
      <c r="AP103" s="469"/>
      <c r="AQ103" s="470"/>
      <c r="AR103" s="312"/>
      <c r="AS103" s="313"/>
      <c r="AT103" s="472"/>
      <c r="AU103" s="469"/>
      <c r="AV103" s="469">
        <v>36</v>
      </c>
      <c r="AW103" s="471"/>
    </row>
    <row r="104" spans="1:49" s="15" customFormat="1" ht="30.75" customHeight="1" thickBot="1">
      <c r="A104" s="624" t="s">
        <v>136</v>
      </c>
      <c r="B104" s="415"/>
      <c r="C104" s="763"/>
      <c r="D104" s="638" t="s">
        <v>139</v>
      </c>
      <c r="E104" s="639"/>
      <c r="F104" s="639"/>
      <c r="G104" s="639"/>
      <c r="H104" s="639"/>
      <c r="I104" s="639"/>
      <c r="J104" s="639"/>
      <c r="K104" s="639"/>
      <c r="L104" s="639"/>
      <c r="M104" s="639"/>
      <c r="N104" s="639"/>
      <c r="O104" s="639"/>
      <c r="P104" s="639"/>
      <c r="Q104" s="639"/>
      <c r="R104" s="640"/>
      <c r="S104" s="756" t="s">
        <v>251</v>
      </c>
      <c r="T104" s="277">
        <v>0</v>
      </c>
      <c r="U104" s="278">
        <v>0</v>
      </c>
      <c r="V104" s="277" t="s">
        <v>161</v>
      </c>
      <c r="W104" s="278" t="s">
        <v>185</v>
      </c>
      <c r="X104" s="279">
        <v>0</v>
      </c>
      <c r="Y104" s="280">
        <v>0</v>
      </c>
      <c r="Z104" s="277">
        <v>0</v>
      </c>
      <c r="AA104" s="278">
        <v>0</v>
      </c>
      <c r="AB104" s="581">
        <f>SUM(AB105:AC107)</f>
        <v>432</v>
      </c>
      <c r="AC104" s="455"/>
      <c r="AD104" s="581">
        <f>SUM(AD105:AE107)</f>
        <v>144</v>
      </c>
      <c r="AE104" s="455"/>
      <c r="AF104" s="581">
        <f>SUM(AF105:AG107)</f>
        <v>288</v>
      </c>
      <c r="AG104" s="635"/>
      <c r="AH104" s="314">
        <f>SUM(AH105:AH110)</f>
        <v>360</v>
      </c>
      <c r="AI104" s="282">
        <v>0</v>
      </c>
      <c r="AJ104" s="581">
        <f>SUM(AJ105:AK107)</f>
        <v>0</v>
      </c>
      <c r="AK104" s="455"/>
      <c r="AL104" s="581">
        <f>SUM(AL105:AM107)</f>
        <v>0</v>
      </c>
      <c r="AM104" s="455"/>
      <c r="AN104" s="578">
        <f>SUM(AN105:AO107)</f>
        <v>114</v>
      </c>
      <c r="AO104" s="512"/>
      <c r="AP104" s="578">
        <f>SUM(AP105:AQ107)</f>
        <v>174</v>
      </c>
      <c r="AQ104" s="512"/>
      <c r="AR104" s="283">
        <f>SUM(AR105:AR107)</f>
        <v>0</v>
      </c>
      <c r="AS104" s="283">
        <f>SUM(AS105:AS107)</f>
        <v>0</v>
      </c>
      <c r="AT104" s="511">
        <f>SUM(AT105:AU107)</f>
        <v>0</v>
      </c>
      <c r="AU104" s="512"/>
      <c r="AV104" s="511">
        <f>SUM(AV105:AW107)</f>
        <v>0</v>
      </c>
      <c r="AW104" s="513"/>
    </row>
    <row r="105" spans="1:49" s="16" customFormat="1" ht="15" customHeight="1">
      <c r="A105" s="484" t="s">
        <v>137</v>
      </c>
      <c r="B105" s="485"/>
      <c r="C105" s="486"/>
      <c r="D105" s="749" t="s">
        <v>140</v>
      </c>
      <c r="E105" s="750"/>
      <c r="F105" s="750"/>
      <c r="G105" s="750"/>
      <c r="H105" s="750"/>
      <c r="I105" s="750"/>
      <c r="J105" s="750"/>
      <c r="K105" s="750"/>
      <c r="L105" s="750"/>
      <c r="M105" s="750"/>
      <c r="N105" s="750"/>
      <c r="O105" s="750"/>
      <c r="P105" s="750"/>
      <c r="Q105" s="750"/>
      <c r="R105" s="750"/>
      <c r="S105" s="757"/>
      <c r="T105" s="284"/>
      <c r="U105" s="289"/>
      <c r="V105" s="757" t="s">
        <v>221</v>
      </c>
      <c r="W105" s="323"/>
      <c r="X105" s="316"/>
      <c r="Y105" s="89"/>
      <c r="Z105" s="99"/>
      <c r="AA105" s="60"/>
      <c r="AB105" s="520">
        <v>54</v>
      </c>
      <c r="AC105" s="441"/>
      <c r="AD105" s="441">
        <f t="shared" si="6"/>
        <v>18</v>
      </c>
      <c r="AE105" s="442"/>
      <c r="AF105" s="442">
        <v>36</v>
      </c>
      <c r="AG105" s="755"/>
      <c r="AH105" s="88">
        <v>12</v>
      </c>
      <c r="AI105" s="89"/>
      <c r="AJ105" s="520"/>
      <c r="AK105" s="441"/>
      <c r="AL105" s="441"/>
      <c r="AM105" s="575"/>
      <c r="AN105" s="510">
        <v>36</v>
      </c>
      <c r="AO105" s="573"/>
      <c r="AP105" s="573"/>
      <c r="AQ105" s="576"/>
      <c r="AR105" s="287"/>
      <c r="AS105" s="317"/>
      <c r="AT105" s="577"/>
      <c r="AU105" s="573"/>
      <c r="AV105" s="573"/>
      <c r="AW105" s="574"/>
    </row>
    <row r="106" spans="1:51" s="16" customFormat="1" ht="11.25" customHeight="1">
      <c r="A106" s="484" t="s">
        <v>138</v>
      </c>
      <c r="B106" s="485"/>
      <c r="C106" s="486"/>
      <c r="D106" s="764" t="s">
        <v>141</v>
      </c>
      <c r="E106" s="765"/>
      <c r="F106" s="765"/>
      <c r="G106" s="765"/>
      <c r="H106" s="765"/>
      <c r="I106" s="765"/>
      <c r="J106" s="765"/>
      <c r="K106" s="765"/>
      <c r="L106" s="765"/>
      <c r="M106" s="765"/>
      <c r="N106" s="765"/>
      <c r="O106" s="765"/>
      <c r="P106" s="765"/>
      <c r="Q106" s="765"/>
      <c r="R106" s="765"/>
      <c r="S106" s="757"/>
      <c r="T106" s="83"/>
      <c r="U106" s="93"/>
      <c r="V106" s="766"/>
      <c r="W106" s="324"/>
      <c r="X106" s="94"/>
      <c r="Y106" s="256"/>
      <c r="Z106" s="83"/>
      <c r="AA106" s="325"/>
      <c r="AB106" s="457">
        <v>117</v>
      </c>
      <c r="AC106" s="414"/>
      <c r="AD106" s="441">
        <f t="shared" si="6"/>
        <v>39</v>
      </c>
      <c r="AE106" s="442"/>
      <c r="AF106" s="566">
        <v>78</v>
      </c>
      <c r="AG106" s="567"/>
      <c r="AH106" s="84">
        <v>60</v>
      </c>
      <c r="AI106" s="92"/>
      <c r="AJ106" s="570"/>
      <c r="AK106" s="571"/>
      <c r="AL106" s="571"/>
      <c r="AM106" s="572"/>
      <c r="AN106" s="464">
        <v>78</v>
      </c>
      <c r="AO106" s="465"/>
      <c r="AP106" s="465"/>
      <c r="AQ106" s="473"/>
      <c r="AR106" s="101"/>
      <c r="AS106" s="87"/>
      <c r="AT106" s="508"/>
      <c r="AU106" s="465"/>
      <c r="AV106" s="465"/>
      <c r="AW106" s="526"/>
      <c r="AY106" s="61"/>
    </row>
    <row r="107" spans="1:49" s="16" customFormat="1" ht="11.25" customHeight="1">
      <c r="A107" s="484" t="s">
        <v>182</v>
      </c>
      <c r="B107" s="485"/>
      <c r="C107" s="486"/>
      <c r="D107" s="764" t="s">
        <v>142</v>
      </c>
      <c r="E107" s="765"/>
      <c r="F107" s="765"/>
      <c r="G107" s="765"/>
      <c r="H107" s="765"/>
      <c r="I107" s="765"/>
      <c r="J107" s="765"/>
      <c r="K107" s="765"/>
      <c r="L107" s="765"/>
      <c r="M107" s="765"/>
      <c r="N107" s="765"/>
      <c r="O107" s="765"/>
      <c r="P107" s="765"/>
      <c r="Q107" s="765"/>
      <c r="R107" s="765"/>
      <c r="S107" s="757"/>
      <c r="T107" s="83"/>
      <c r="U107" s="93"/>
      <c r="V107" s="121"/>
      <c r="W107" s="326" t="s">
        <v>107</v>
      </c>
      <c r="X107" s="94"/>
      <c r="Y107" s="200"/>
      <c r="Z107" s="83"/>
      <c r="AA107" s="325"/>
      <c r="AB107" s="457">
        <v>261</v>
      </c>
      <c r="AC107" s="414"/>
      <c r="AD107" s="441">
        <f t="shared" si="6"/>
        <v>87</v>
      </c>
      <c r="AE107" s="442"/>
      <c r="AF107" s="566">
        <v>174</v>
      </c>
      <c r="AG107" s="567"/>
      <c r="AH107" s="231">
        <v>144</v>
      </c>
      <c r="AI107" s="92"/>
      <c r="AJ107" s="570"/>
      <c r="AK107" s="571"/>
      <c r="AL107" s="571"/>
      <c r="AM107" s="572"/>
      <c r="AN107" s="568"/>
      <c r="AO107" s="569"/>
      <c r="AP107" s="465">
        <v>174</v>
      </c>
      <c r="AQ107" s="473"/>
      <c r="AR107" s="101"/>
      <c r="AS107" s="87"/>
      <c r="AT107" s="508"/>
      <c r="AU107" s="465"/>
      <c r="AV107" s="465"/>
      <c r="AW107" s="526"/>
    </row>
    <row r="108" spans="1:49" s="64" customFormat="1" ht="24.75" customHeight="1">
      <c r="A108" s="752" t="s">
        <v>276</v>
      </c>
      <c r="B108" s="463"/>
      <c r="C108" s="728"/>
      <c r="D108" s="1010" t="s">
        <v>277</v>
      </c>
      <c r="E108" s="1011"/>
      <c r="F108" s="1011"/>
      <c r="G108" s="1011"/>
      <c r="H108" s="1011"/>
      <c r="I108" s="1011"/>
      <c r="J108" s="1011"/>
      <c r="K108" s="1011"/>
      <c r="L108" s="1011"/>
      <c r="M108" s="1011"/>
      <c r="N108" s="1011"/>
      <c r="O108" s="1011"/>
      <c r="P108" s="1011"/>
      <c r="Q108" s="1011"/>
      <c r="R108" s="1012"/>
      <c r="S108" s="757"/>
      <c r="T108" s="327"/>
      <c r="U108" s="328"/>
      <c r="V108" s="329"/>
      <c r="W108" s="1002" t="s">
        <v>231</v>
      </c>
      <c r="X108" s="330"/>
      <c r="Y108" s="331"/>
      <c r="Z108" s="329"/>
      <c r="AA108" s="332"/>
      <c r="AB108" s="752">
        <v>72</v>
      </c>
      <c r="AC108" s="467"/>
      <c r="AD108" s="462">
        <v>0</v>
      </c>
      <c r="AE108" s="467"/>
      <c r="AF108" s="462">
        <v>72</v>
      </c>
      <c r="AG108" s="467"/>
      <c r="AH108" s="454">
        <v>72</v>
      </c>
      <c r="AI108" s="333"/>
      <c r="AJ108" s="752"/>
      <c r="AK108" s="467"/>
      <c r="AL108" s="462"/>
      <c r="AM108" s="728"/>
      <c r="AN108" s="742">
        <v>36</v>
      </c>
      <c r="AO108" s="479"/>
      <c r="AP108" s="470">
        <v>36</v>
      </c>
      <c r="AQ108" s="771"/>
      <c r="AR108" s="334"/>
      <c r="AS108" s="335"/>
      <c r="AT108" s="336"/>
      <c r="AU108" s="337"/>
      <c r="AV108" s="338"/>
      <c r="AW108" s="339"/>
    </row>
    <row r="109" spans="1:49" s="64" customFormat="1" ht="11.25" customHeight="1">
      <c r="A109" s="753"/>
      <c r="B109" s="1009"/>
      <c r="C109" s="730"/>
      <c r="D109" s="1013"/>
      <c r="E109" s="1014"/>
      <c r="F109" s="1014"/>
      <c r="G109" s="1014"/>
      <c r="H109" s="1014"/>
      <c r="I109" s="1014"/>
      <c r="J109" s="1014"/>
      <c r="K109" s="1014"/>
      <c r="L109" s="1014"/>
      <c r="M109" s="1014"/>
      <c r="N109" s="1014"/>
      <c r="O109" s="1014"/>
      <c r="P109" s="1014"/>
      <c r="Q109" s="1014"/>
      <c r="R109" s="1015"/>
      <c r="S109" s="757"/>
      <c r="T109" s="340"/>
      <c r="U109" s="341"/>
      <c r="V109" s="342"/>
      <c r="W109" s="1003"/>
      <c r="X109" s="343"/>
      <c r="Y109" s="344"/>
      <c r="Z109" s="342"/>
      <c r="AA109" s="345"/>
      <c r="AB109" s="753"/>
      <c r="AC109" s="754"/>
      <c r="AD109" s="729"/>
      <c r="AE109" s="754"/>
      <c r="AF109" s="729"/>
      <c r="AG109" s="754"/>
      <c r="AH109" s="1008"/>
      <c r="AI109" s="346"/>
      <c r="AJ109" s="753"/>
      <c r="AK109" s="754"/>
      <c r="AL109" s="729"/>
      <c r="AM109" s="730"/>
      <c r="AN109" s="743"/>
      <c r="AO109" s="744"/>
      <c r="AP109" s="984"/>
      <c r="AQ109" s="985"/>
      <c r="AR109" s="347"/>
      <c r="AS109" s="348"/>
      <c r="AT109" s="349"/>
      <c r="AU109" s="350"/>
      <c r="AV109" s="351"/>
      <c r="AW109" s="352"/>
    </row>
    <row r="110" spans="1:49" s="64" customFormat="1" ht="33" customHeight="1" thickBot="1">
      <c r="A110" s="453" t="s">
        <v>183</v>
      </c>
      <c r="B110" s="454"/>
      <c r="C110" s="468"/>
      <c r="D110" s="481" t="s">
        <v>282</v>
      </c>
      <c r="E110" s="482"/>
      <c r="F110" s="482"/>
      <c r="G110" s="482"/>
      <c r="H110" s="482"/>
      <c r="I110" s="482"/>
      <c r="J110" s="482"/>
      <c r="K110" s="482"/>
      <c r="L110" s="482"/>
      <c r="M110" s="482"/>
      <c r="N110" s="482"/>
      <c r="O110" s="482"/>
      <c r="P110" s="482"/>
      <c r="Q110" s="482"/>
      <c r="R110" s="483"/>
      <c r="S110" s="757"/>
      <c r="T110" s="305"/>
      <c r="U110" s="306"/>
      <c r="V110" s="305"/>
      <c r="W110" s="1016"/>
      <c r="X110" s="319"/>
      <c r="Y110" s="353"/>
      <c r="Z110" s="305"/>
      <c r="AA110" s="322"/>
      <c r="AB110" s="453">
        <v>72</v>
      </c>
      <c r="AC110" s="454"/>
      <c r="AD110" s="462">
        <f t="shared" si="6"/>
        <v>0</v>
      </c>
      <c r="AE110" s="467"/>
      <c r="AF110" s="462">
        <v>72</v>
      </c>
      <c r="AG110" s="463"/>
      <c r="AH110" s="111">
        <v>72</v>
      </c>
      <c r="AI110" s="118"/>
      <c r="AJ110" s="453"/>
      <c r="AK110" s="454"/>
      <c r="AL110" s="454"/>
      <c r="AM110" s="468"/>
      <c r="AN110" s="479"/>
      <c r="AO110" s="469"/>
      <c r="AP110" s="469">
        <v>72</v>
      </c>
      <c r="AQ110" s="470"/>
      <c r="AR110" s="354"/>
      <c r="AS110" s="355"/>
      <c r="AT110" s="563"/>
      <c r="AU110" s="564"/>
      <c r="AV110" s="564"/>
      <c r="AW110" s="565"/>
    </row>
    <row r="111" spans="1:51" s="64" customFormat="1" ht="24" customHeight="1" thickBot="1">
      <c r="A111" s="577"/>
      <c r="B111" s="573"/>
      <c r="C111" s="574"/>
      <c r="D111" s="745" t="s">
        <v>113</v>
      </c>
      <c r="E111" s="746"/>
      <c r="F111" s="746"/>
      <c r="G111" s="746"/>
      <c r="H111" s="746"/>
      <c r="I111" s="746"/>
      <c r="J111" s="746"/>
      <c r="K111" s="746"/>
      <c r="L111" s="746"/>
      <c r="M111" s="746"/>
      <c r="N111" s="746"/>
      <c r="O111" s="746"/>
      <c r="P111" s="746"/>
      <c r="Q111" s="746"/>
      <c r="R111" s="746"/>
      <c r="S111" s="326"/>
      <c r="T111" s="356" t="s">
        <v>256</v>
      </c>
      <c r="U111" s="357" t="s">
        <v>294</v>
      </c>
      <c r="V111" s="358" t="s">
        <v>278</v>
      </c>
      <c r="W111" s="357" t="s">
        <v>298</v>
      </c>
      <c r="X111" s="359" t="s">
        <v>279</v>
      </c>
      <c r="Y111" s="360" t="s">
        <v>280</v>
      </c>
      <c r="Z111" s="356" t="s">
        <v>281</v>
      </c>
      <c r="AA111" s="357" t="s">
        <v>299</v>
      </c>
      <c r="AB111" s="751">
        <v>6734</v>
      </c>
      <c r="AC111" s="732"/>
      <c r="AD111" s="731">
        <v>2253</v>
      </c>
      <c r="AE111" s="732"/>
      <c r="AF111" s="731">
        <v>4536</v>
      </c>
      <c r="AG111" s="732"/>
      <c r="AH111" s="361">
        <v>2162</v>
      </c>
      <c r="AI111" s="362">
        <v>20</v>
      </c>
      <c r="AJ111" s="726">
        <f>AJ104+AJ100+AJ98+AJ86+AJ76+AJ60+AJ55+AJ47+AJ33</f>
        <v>612</v>
      </c>
      <c r="AK111" s="727"/>
      <c r="AL111" s="726">
        <f>AL104+AL100+AL98+AL86+AL76+AL60+AL55+AL47+AL33</f>
        <v>792</v>
      </c>
      <c r="AM111" s="727"/>
      <c r="AN111" s="733">
        <f>SUM(AN33+AN47+AN55+AN59)</f>
        <v>558</v>
      </c>
      <c r="AO111" s="734"/>
      <c r="AP111" s="733">
        <f>SUM(AP33+AP47+AP55+AP59)</f>
        <v>666</v>
      </c>
      <c r="AQ111" s="734"/>
      <c r="AR111" s="363">
        <f>SUM(AR33+AR47+AR55+AR59)</f>
        <v>486</v>
      </c>
      <c r="AS111" s="363">
        <f>SUM(AS33+AS47+AS55+AS59)</f>
        <v>594</v>
      </c>
      <c r="AT111" s="733">
        <f>SUM(AT33+AT47+AT55+AT59)</f>
        <v>468</v>
      </c>
      <c r="AU111" s="734"/>
      <c r="AV111" s="733">
        <f>SUM(AV33+AV47+AV55+AV59)</f>
        <v>360</v>
      </c>
      <c r="AW111" s="734"/>
      <c r="AY111" s="65"/>
    </row>
    <row r="112" spans="1:49" s="64" customFormat="1" ht="18.75" customHeight="1" thickBot="1">
      <c r="A112" s="713"/>
      <c r="B112" s="714"/>
      <c r="C112" s="715"/>
      <c r="D112" s="716" t="s">
        <v>32</v>
      </c>
      <c r="E112" s="717"/>
      <c r="F112" s="717"/>
      <c r="G112" s="717"/>
      <c r="H112" s="717"/>
      <c r="I112" s="717"/>
      <c r="J112" s="717"/>
      <c r="K112" s="717"/>
      <c r="L112" s="717"/>
      <c r="M112" s="717"/>
      <c r="N112" s="717"/>
      <c r="O112" s="717"/>
      <c r="P112" s="717"/>
      <c r="Q112" s="717"/>
      <c r="R112" s="717"/>
      <c r="S112" s="364"/>
      <c r="T112" s="718" t="s">
        <v>295</v>
      </c>
      <c r="U112" s="719"/>
      <c r="V112" s="718" t="s">
        <v>283</v>
      </c>
      <c r="W112" s="719"/>
      <c r="X112" s="724" t="s">
        <v>284</v>
      </c>
      <c r="Y112" s="725"/>
      <c r="Z112" s="718" t="s">
        <v>285</v>
      </c>
      <c r="AA112" s="719"/>
      <c r="AB112" s="720">
        <v>6804</v>
      </c>
      <c r="AC112" s="721"/>
      <c r="AD112" s="722"/>
      <c r="AE112" s="723"/>
      <c r="AF112" s="721">
        <v>5364</v>
      </c>
      <c r="AG112" s="721"/>
      <c r="AH112" s="740">
        <v>3010</v>
      </c>
      <c r="AI112" s="741"/>
      <c r="AJ112" s="721">
        <f>SUM(AJ115:AK117)</f>
        <v>612</v>
      </c>
      <c r="AK112" s="721"/>
      <c r="AL112" s="721">
        <f>SUM(AL115:AM117)</f>
        <v>792</v>
      </c>
      <c r="AM112" s="721"/>
      <c r="AN112" s="721">
        <f>SUM(AN115:AO117)</f>
        <v>594</v>
      </c>
      <c r="AO112" s="721"/>
      <c r="AP112" s="721">
        <f>SUM(AP115:AQ117)</f>
        <v>846</v>
      </c>
      <c r="AQ112" s="721"/>
      <c r="AR112" s="108">
        <f>SUM(AR115:AR117)</f>
        <v>594</v>
      </c>
      <c r="AS112" s="108">
        <f>SUM(AS115:AS117)</f>
        <v>882</v>
      </c>
      <c r="AT112" s="695">
        <f>SUM(AT115:AU117)</f>
        <v>612</v>
      </c>
      <c r="AU112" s="695"/>
      <c r="AV112" s="695">
        <f>SUM(AV115:AW117)</f>
        <v>432</v>
      </c>
      <c r="AW112" s="696"/>
    </row>
    <row r="113" spans="1:49" s="64" customFormat="1" ht="17.25" customHeight="1">
      <c r="A113" s="709" t="s">
        <v>84</v>
      </c>
      <c r="B113" s="710"/>
      <c r="C113" s="711"/>
      <c r="D113" s="712" t="s">
        <v>87</v>
      </c>
      <c r="E113" s="712"/>
      <c r="F113" s="712"/>
      <c r="G113" s="712"/>
      <c r="H113" s="712"/>
      <c r="I113" s="712"/>
      <c r="J113" s="712"/>
      <c r="K113" s="712"/>
      <c r="L113" s="712"/>
      <c r="M113" s="712"/>
      <c r="N113" s="712"/>
      <c r="O113" s="712"/>
      <c r="P113" s="712"/>
      <c r="Q113" s="712"/>
      <c r="R113" s="712"/>
      <c r="S113" s="712"/>
      <c r="T113" s="712"/>
      <c r="U113" s="712"/>
      <c r="V113" s="712"/>
      <c r="W113" s="712"/>
      <c r="X113" s="712"/>
      <c r="Y113" s="712"/>
      <c r="Z113" s="712"/>
      <c r="AA113" s="712"/>
      <c r="AB113" s="684"/>
      <c r="AC113" s="685"/>
      <c r="AD113" s="442"/>
      <c r="AE113" s="685"/>
      <c r="AF113" s="686">
        <v>5508</v>
      </c>
      <c r="AG113" s="687"/>
      <c r="AH113" s="735" t="s">
        <v>286</v>
      </c>
      <c r="AI113" s="735"/>
      <c r="AJ113" s="736"/>
      <c r="AK113" s="737"/>
      <c r="AL113" s="738"/>
      <c r="AM113" s="739"/>
      <c r="AN113" s="688"/>
      <c r="AO113" s="689"/>
      <c r="AP113" s="697"/>
      <c r="AQ113" s="688"/>
      <c r="AR113" s="365"/>
      <c r="AS113" s="366"/>
      <c r="AT113" s="698"/>
      <c r="AU113" s="689"/>
      <c r="AV113" s="699" t="s">
        <v>76</v>
      </c>
      <c r="AW113" s="700"/>
    </row>
    <row r="114" spans="1:49" s="64" customFormat="1" ht="14.25" customHeight="1" thickBot="1">
      <c r="A114" s="701" t="s">
        <v>61</v>
      </c>
      <c r="B114" s="702"/>
      <c r="C114" s="703"/>
      <c r="D114" s="704" t="s">
        <v>119</v>
      </c>
      <c r="E114" s="704"/>
      <c r="F114" s="704"/>
      <c r="G114" s="704"/>
      <c r="H114" s="704"/>
      <c r="I114" s="704"/>
      <c r="J114" s="704"/>
      <c r="K114" s="704"/>
      <c r="L114" s="704"/>
      <c r="M114" s="704"/>
      <c r="N114" s="704"/>
      <c r="O114" s="704"/>
      <c r="P114" s="704"/>
      <c r="Q114" s="704"/>
      <c r="R114" s="704"/>
      <c r="S114" s="704"/>
      <c r="T114" s="704"/>
      <c r="U114" s="704"/>
      <c r="V114" s="704"/>
      <c r="W114" s="704"/>
      <c r="X114" s="704"/>
      <c r="Y114" s="704"/>
      <c r="Z114" s="704"/>
      <c r="AA114" s="704"/>
      <c r="AB114" s="705"/>
      <c r="AC114" s="706"/>
      <c r="AD114" s="706"/>
      <c r="AE114" s="706"/>
      <c r="AF114" s="706"/>
      <c r="AG114" s="706"/>
      <c r="AH114" s="706"/>
      <c r="AI114" s="706"/>
      <c r="AJ114" s="367"/>
      <c r="AK114" s="368"/>
      <c r="AL114" s="369"/>
      <c r="AM114" s="370"/>
      <c r="AN114" s="371"/>
      <c r="AO114" s="372"/>
      <c r="AP114" s="371"/>
      <c r="AQ114" s="371"/>
      <c r="AR114" s="373"/>
      <c r="AS114" s="374"/>
      <c r="AT114" s="375"/>
      <c r="AU114" s="372"/>
      <c r="AV114" s="707" t="s">
        <v>85</v>
      </c>
      <c r="AW114" s="708"/>
    </row>
    <row r="115" spans="1:49" s="64" customFormat="1" ht="14.25" customHeight="1">
      <c r="A115" s="690" t="s">
        <v>189</v>
      </c>
      <c r="B115" s="691"/>
      <c r="C115" s="691"/>
      <c r="D115" s="691"/>
      <c r="E115" s="691"/>
      <c r="F115" s="691"/>
      <c r="G115" s="691"/>
      <c r="H115" s="691"/>
      <c r="I115" s="691"/>
      <c r="J115" s="691"/>
      <c r="K115" s="691"/>
      <c r="L115" s="691"/>
      <c r="M115" s="691"/>
      <c r="N115" s="691"/>
      <c r="O115" s="691"/>
      <c r="P115" s="691"/>
      <c r="Q115" s="691"/>
      <c r="R115" s="691"/>
      <c r="S115" s="691"/>
      <c r="T115" s="691"/>
      <c r="U115" s="691"/>
      <c r="V115" s="691"/>
      <c r="W115" s="691"/>
      <c r="X115" s="691"/>
      <c r="Y115" s="691"/>
      <c r="Z115" s="691"/>
      <c r="AA115" s="691"/>
      <c r="AB115" s="692" t="s">
        <v>99</v>
      </c>
      <c r="AC115" s="693"/>
      <c r="AD115" s="693"/>
      <c r="AE115" s="693"/>
      <c r="AF115" s="693"/>
      <c r="AG115" s="693"/>
      <c r="AH115" s="693"/>
      <c r="AI115" s="693"/>
      <c r="AJ115" s="694">
        <f>SUM(AJ111)</f>
        <v>612</v>
      </c>
      <c r="AK115" s="694"/>
      <c r="AL115" s="694">
        <f>SUM(AL111)</f>
        <v>792</v>
      </c>
      <c r="AM115" s="694"/>
      <c r="AN115" s="681">
        <f>SUM(AN111)</f>
        <v>558</v>
      </c>
      <c r="AO115" s="681"/>
      <c r="AP115" s="681">
        <f>SUM(AP111)</f>
        <v>666</v>
      </c>
      <c r="AQ115" s="681"/>
      <c r="AR115" s="376">
        <f>SUM(AR111)</f>
        <v>486</v>
      </c>
      <c r="AS115" s="376">
        <f>SUM(AS111)</f>
        <v>594</v>
      </c>
      <c r="AT115" s="681">
        <f>SUM(AT111)</f>
        <v>468</v>
      </c>
      <c r="AU115" s="681"/>
      <c r="AV115" s="681">
        <f>SUM(AV111)</f>
        <v>360</v>
      </c>
      <c r="AW115" s="682"/>
    </row>
    <row r="116" spans="1:49" s="64" customFormat="1" ht="14.25" customHeight="1">
      <c r="A116" s="672" t="s">
        <v>119</v>
      </c>
      <c r="B116" s="673"/>
      <c r="C116" s="673"/>
      <c r="D116" s="673"/>
      <c r="E116" s="673"/>
      <c r="F116" s="673"/>
      <c r="G116" s="673"/>
      <c r="H116" s="673"/>
      <c r="I116" s="673"/>
      <c r="J116" s="673"/>
      <c r="K116" s="673"/>
      <c r="L116" s="673"/>
      <c r="M116" s="673"/>
      <c r="N116" s="673"/>
      <c r="O116" s="673"/>
      <c r="P116" s="673"/>
      <c r="Q116" s="673"/>
      <c r="R116" s="673"/>
      <c r="S116" s="673"/>
      <c r="T116" s="673"/>
      <c r="U116" s="673"/>
      <c r="V116" s="673"/>
      <c r="W116" s="673"/>
      <c r="X116" s="673"/>
      <c r="Y116" s="673"/>
      <c r="Z116" s="673"/>
      <c r="AA116" s="683"/>
      <c r="AB116" s="672" t="s">
        <v>73</v>
      </c>
      <c r="AC116" s="673"/>
      <c r="AD116" s="673"/>
      <c r="AE116" s="673"/>
      <c r="AF116" s="673"/>
      <c r="AG116" s="673"/>
      <c r="AH116" s="673"/>
      <c r="AI116" s="673"/>
      <c r="AJ116" s="679">
        <v>0</v>
      </c>
      <c r="AK116" s="679"/>
      <c r="AL116" s="679">
        <v>0</v>
      </c>
      <c r="AM116" s="679"/>
      <c r="AN116" s="680">
        <v>36</v>
      </c>
      <c r="AO116" s="680"/>
      <c r="AP116" s="680">
        <v>108</v>
      </c>
      <c r="AQ116" s="680"/>
      <c r="AR116" s="109">
        <v>36</v>
      </c>
      <c r="AS116" s="86">
        <v>108</v>
      </c>
      <c r="AT116" s="675">
        <v>72</v>
      </c>
      <c r="AU116" s="675"/>
      <c r="AV116" s="675">
        <v>72</v>
      </c>
      <c r="AW116" s="677"/>
    </row>
    <row r="117" spans="1:49" s="64" customFormat="1" ht="14.25" customHeight="1">
      <c r="A117" s="672" t="s">
        <v>86</v>
      </c>
      <c r="B117" s="673"/>
      <c r="C117" s="673"/>
      <c r="D117" s="673"/>
      <c r="E117" s="673"/>
      <c r="F117" s="673"/>
      <c r="G117" s="673"/>
      <c r="H117" s="673"/>
      <c r="I117" s="673"/>
      <c r="J117" s="673"/>
      <c r="K117" s="673"/>
      <c r="L117" s="673"/>
      <c r="M117" s="673"/>
      <c r="N117" s="673"/>
      <c r="O117" s="673"/>
      <c r="P117" s="673"/>
      <c r="Q117" s="673"/>
      <c r="R117" s="673"/>
      <c r="S117" s="673"/>
      <c r="T117" s="673"/>
      <c r="U117" s="673"/>
      <c r="V117" s="673"/>
      <c r="W117" s="673"/>
      <c r="X117" s="673"/>
      <c r="Y117" s="673"/>
      <c r="Z117" s="673"/>
      <c r="AA117" s="673"/>
      <c r="AB117" s="672" t="s">
        <v>74</v>
      </c>
      <c r="AC117" s="673"/>
      <c r="AD117" s="673"/>
      <c r="AE117" s="673"/>
      <c r="AF117" s="673"/>
      <c r="AG117" s="673"/>
      <c r="AH117" s="673"/>
      <c r="AI117" s="673"/>
      <c r="AJ117" s="674">
        <v>0</v>
      </c>
      <c r="AK117" s="674"/>
      <c r="AL117" s="679">
        <v>0</v>
      </c>
      <c r="AM117" s="679"/>
      <c r="AN117" s="680">
        <v>0</v>
      </c>
      <c r="AO117" s="680"/>
      <c r="AP117" s="675">
        <v>72</v>
      </c>
      <c r="AQ117" s="675"/>
      <c r="AR117" s="86">
        <v>72</v>
      </c>
      <c r="AS117" s="86">
        <v>180</v>
      </c>
      <c r="AT117" s="675">
        <v>72</v>
      </c>
      <c r="AU117" s="675"/>
      <c r="AV117" s="675">
        <v>0</v>
      </c>
      <c r="AW117" s="677"/>
    </row>
    <row r="118" spans="1:49" s="64" customFormat="1" ht="14.25" customHeight="1">
      <c r="A118" s="663" t="s">
        <v>100</v>
      </c>
      <c r="B118" s="664"/>
      <c r="C118" s="664"/>
      <c r="D118" s="664"/>
      <c r="E118" s="664"/>
      <c r="F118" s="664"/>
      <c r="G118" s="664"/>
      <c r="H118" s="664"/>
      <c r="I118" s="664"/>
      <c r="J118" s="664"/>
      <c r="K118" s="664"/>
      <c r="L118" s="664"/>
      <c r="M118" s="664"/>
      <c r="N118" s="664"/>
      <c r="O118" s="664"/>
      <c r="P118" s="664"/>
      <c r="Q118" s="664"/>
      <c r="R118" s="664"/>
      <c r="S118" s="664"/>
      <c r="T118" s="664"/>
      <c r="U118" s="664"/>
      <c r="V118" s="664"/>
      <c r="W118" s="664"/>
      <c r="X118" s="664"/>
      <c r="Y118" s="664"/>
      <c r="Z118" s="664"/>
      <c r="AA118" s="664"/>
      <c r="AB118" s="672" t="s">
        <v>7</v>
      </c>
      <c r="AC118" s="673"/>
      <c r="AD118" s="673"/>
      <c r="AE118" s="673"/>
      <c r="AF118" s="673"/>
      <c r="AG118" s="673"/>
      <c r="AH118" s="673"/>
      <c r="AI118" s="673"/>
      <c r="AJ118" s="674">
        <v>0</v>
      </c>
      <c r="AK118" s="674"/>
      <c r="AL118" s="674">
        <v>3</v>
      </c>
      <c r="AM118" s="674"/>
      <c r="AN118" s="674">
        <v>1</v>
      </c>
      <c r="AO118" s="674"/>
      <c r="AP118" s="675">
        <v>1</v>
      </c>
      <c r="AQ118" s="675"/>
      <c r="AR118" s="86">
        <v>1</v>
      </c>
      <c r="AS118" s="86">
        <v>1</v>
      </c>
      <c r="AT118" s="675">
        <v>0</v>
      </c>
      <c r="AU118" s="675"/>
      <c r="AV118" s="675">
        <v>2</v>
      </c>
      <c r="AW118" s="677"/>
    </row>
    <row r="119" spans="1:49" s="64" customFormat="1" ht="14.25" customHeight="1">
      <c r="A119" s="663" t="s">
        <v>225</v>
      </c>
      <c r="B119" s="664"/>
      <c r="C119" s="664"/>
      <c r="D119" s="664"/>
      <c r="E119" s="664"/>
      <c r="F119" s="664"/>
      <c r="G119" s="664"/>
      <c r="H119" s="664"/>
      <c r="I119" s="664"/>
      <c r="J119" s="664"/>
      <c r="K119" s="664"/>
      <c r="L119" s="664"/>
      <c r="M119" s="664"/>
      <c r="N119" s="664"/>
      <c r="O119" s="664"/>
      <c r="P119" s="664"/>
      <c r="Q119" s="664"/>
      <c r="R119" s="664"/>
      <c r="S119" s="664"/>
      <c r="T119" s="664"/>
      <c r="U119" s="664"/>
      <c r="V119" s="664"/>
      <c r="W119" s="664"/>
      <c r="X119" s="664"/>
      <c r="Y119" s="664"/>
      <c r="Z119" s="664"/>
      <c r="AA119" s="664"/>
      <c r="AB119" s="672" t="s">
        <v>110</v>
      </c>
      <c r="AC119" s="673"/>
      <c r="AD119" s="673"/>
      <c r="AE119" s="673"/>
      <c r="AF119" s="673"/>
      <c r="AG119" s="673"/>
      <c r="AH119" s="673"/>
      <c r="AI119" s="673"/>
      <c r="AJ119" s="674">
        <v>0</v>
      </c>
      <c r="AK119" s="674"/>
      <c r="AL119" s="674">
        <v>0</v>
      </c>
      <c r="AM119" s="674"/>
      <c r="AN119" s="674">
        <v>0</v>
      </c>
      <c r="AO119" s="674"/>
      <c r="AP119" s="675">
        <v>2</v>
      </c>
      <c r="AQ119" s="675"/>
      <c r="AR119" s="86">
        <v>0</v>
      </c>
      <c r="AS119" s="86">
        <v>0</v>
      </c>
      <c r="AT119" s="675">
        <v>0</v>
      </c>
      <c r="AU119" s="675"/>
      <c r="AV119" s="675">
        <v>2</v>
      </c>
      <c r="AW119" s="677"/>
    </row>
    <row r="120" spans="1:49" s="64" customFormat="1" ht="14.25" customHeight="1">
      <c r="A120" s="663" t="s">
        <v>226</v>
      </c>
      <c r="B120" s="664"/>
      <c r="C120" s="664"/>
      <c r="D120" s="664"/>
      <c r="E120" s="664"/>
      <c r="F120" s="664"/>
      <c r="G120" s="664"/>
      <c r="H120" s="664"/>
      <c r="I120" s="664"/>
      <c r="J120" s="664"/>
      <c r="K120" s="664"/>
      <c r="L120" s="664"/>
      <c r="M120" s="664"/>
      <c r="N120" s="664"/>
      <c r="O120" s="664"/>
      <c r="P120" s="664"/>
      <c r="Q120" s="664"/>
      <c r="R120" s="664"/>
      <c r="S120" s="664"/>
      <c r="T120" s="664"/>
      <c r="U120" s="664"/>
      <c r="V120" s="664"/>
      <c r="W120" s="664"/>
      <c r="X120" s="664"/>
      <c r="Y120" s="664"/>
      <c r="Z120" s="664"/>
      <c r="AA120" s="664"/>
      <c r="AB120" s="672" t="s">
        <v>75</v>
      </c>
      <c r="AC120" s="673"/>
      <c r="AD120" s="673"/>
      <c r="AE120" s="673"/>
      <c r="AF120" s="673"/>
      <c r="AG120" s="673"/>
      <c r="AH120" s="673"/>
      <c r="AI120" s="673"/>
      <c r="AJ120" s="674">
        <v>0</v>
      </c>
      <c r="AK120" s="674"/>
      <c r="AL120" s="674">
        <v>10</v>
      </c>
      <c r="AM120" s="674"/>
      <c r="AN120" s="675">
        <v>5</v>
      </c>
      <c r="AO120" s="675"/>
      <c r="AP120" s="675">
        <v>4</v>
      </c>
      <c r="AQ120" s="675"/>
      <c r="AR120" s="86">
        <v>3</v>
      </c>
      <c r="AS120" s="86">
        <v>6</v>
      </c>
      <c r="AT120" s="675">
        <v>4</v>
      </c>
      <c r="AU120" s="675"/>
      <c r="AV120" s="675">
        <v>6</v>
      </c>
      <c r="AW120" s="677"/>
    </row>
    <row r="121" spans="1:49" s="64" customFormat="1" ht="14.25" customHeight="1" thickBot="1">
      <c r="A121" s="663"/>
      <c r="B121" s="664"/>
      <c r="C121" s="664"/>
      <c r="D121" s="664"/>
      <c r="E121" s="664"/>
      <c r="F121" s="664"/>
      <c r="G121" s="664"/>
      <c r="H121" s="664"/>
      <c r="I121" s="664"/>
      <c r="J121" s="664"/>
      <c r="K121" s="664"/>
      <c r="L121" s="664"/>
      <c r="M121" s="664"/>
      <c r="N121" s="664"/>
      <c r="O121" s="664"/>
      <c r="P121" s="664"/>
      <c r="Q121" s="664"/>
      <c r="R121" s="664"/>
      <c r="S121" s="664"/>
      <c r="T121" s="664"/>
      <c r="U121" s="664"/>
      <c r="V121" s="664"/>
      <c r="W121" s="664"/>
      <c r="X121" s="664"/>
      <c r="Y121" s="664"/>
      <c r="Z121" s="664"/>
      <c r="AA121" s="664"/>
      <c r="AB121" s="665" t="s">
        <v>8</v>
      </c>
      <c r="AC121" s="666"/>
      <c r="AD121" s="666"/>
      <c r="AE121" s="666"/>
      <c r="AF121" s="666"/>
      <c r="AG121" s="666"/>
      <c r="AH121" s="666"/>
      <c r="AI121" s="666"/>
      <c r="AJ121" s="669">
        <v>1</v>
      </c>
      <c r="AK121" s="669"/>
      <c r="AL121" s="669">
        <v>0</v>
      </c>
      <c r="AM121" s="669"/>
      <c r="AN121" s="676">
        <v>1</v>
      </c>
      <c r="AO121" s="676"/>
      <c r="AP121" s="676">
        <v>2</v>
      </c>
      <c r="AQ121" s="676"/>
      <c r="AR121" s="377">
        <v>2</v>
      </c>
      <c r="AS121" s="377">
        <v>1</v>
      </c>
      <c r="AT121" s="676">
        <v>1</v>
      </c>
      <c r="AU121" s="676"/>
      <c r="AV121" s="676">
        <v>1</v>
      </c>
      <c r="AW121" s="678"/>
    </row>
    <row r="122" spans="1:49" s="64" customFormat="1" ht="9" customHeight="1">
      <c r="A122" s="17"/>
      <c r="B122" s="17"/>
      <c r="C122" s="17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20"/>
      <c r="AU122" s="20"/>
      <c r="AV122" s="20"/>
      <c r="AW122" s="20"/>
    </row>
    <row r="123" spans="1:49" s="64" customFormat="1" ht="9" customHeight="1">
      <c r="A123" s="17"/>
      <c r="B123" s="17"/>
      <c r="C123" s="17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20"/>
      <c r="AU123" s="20"/>
      <c r="AV123" s="20"/>
      <c r="AW123" s="20"/>
    </row>
    <row r="124" spans="1:49" s="64" customFormat="1" ht="9" customHeight="1">
      <c r="A124" s="17"/>
      <c r="B124" s="17"/>
      <c r="C124" s="17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670" t="s">
        <v>98</v>
      </c>
      <c r="W124" s="670"/>
      <c r="X124" s="670"/>
      <c r="Y124" s="670"/>
      <c r="Z124" s="670"/>
      <c r="AA124" s="670"/>
      <c r="AB124" s="670"/>
      <c r="AC124" s="670"/>
      <c r="AD124" s="670"/>
      <c r="AE124" s="670"/>
      <c r="AF124" s="670"/>
      <c r="AG124" s="670"/>
      <c r="AH124" s="670"/>
      <c r="AI124" s="670"/>
      <c r="AJ124" s="670"/>
      <c r="AK124" s="670"/>
      <c r="AL124" s="670"/>
      <c r="AM124" s="670"/>
      <c r="AN124" s="670"/>
      <c r="AO124" s="670"/>
      <c r="AP124" s="670"/>
      <c r="AQ124" s="670"/>
      <c r="AR124" s="670"/>
      <c r="AS124" s="670"/>
      <c r="AT124" s="670"/>
      <c r="AU124" s="670"/>
      <c r="AV124" s="670"/>
      <c r="AW124" s="20"/>
    </row>
    <row r="125" spans="1:49" s="64" customFormat="1" ht="9" customHeight="1">
      <c r="A125" s="17"/>
      <c r="B125" s="17"/>
      <c r="C125" s="17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20"/>
      <c r="AU125" s="20"/>
      <c r="AV125" s="20"/>
      <c r="AW125" s="20"/>
    </row>
    <row r="126" spans="1:49" s="64" customFormat="1" ht="9" customHeight="1">
      <c r="A126" s="17"/>
      <c r="B126" s="17"/>
      <c r="C126" s="17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671" t="s">
        <v>23</v>
      </c>
      <c r="AB126" s="671"/>
      <c r="AC126" s="671" t="s">
        <v>33</v>
      </c>
      <c r="AD126" s="671"/>
      <c r="AE126" s="671"/>
      <c r="AF126" s="671"/>
      <c r="AG126" s="671"/>
      <c r="AH126" s="671"/>
      <c r="AI126" s="671"/>
      <c r="AJ126" s="671"/>
      <c r="AK126" s="671"/>
      <c r="AL126" s="671"/>
      <c r="AM126" s="671"/>
      <c r="AN126" s="671"/>
      <c r="AO126" s="671"/>
      <c r="AP126" s="671"/>
      <c r="AQ126" s="671"/>
      <c r="AR126" s="671"/>
      <c r="AS126" s="671"/>
      <c r="AT126" s="671"/>
      <c r="AU126" s="20"/>
      <c r="AV126" s="20"/>
      <c r="AW126" s="20"/>
    </row>
    <row r="127" spans="1:49" s="64" customFormat="1" ht="9" customHeight="1">
      <c r="A127" s="17"/>
      <c r="B127" s="17"/>
      <c r="C127" s="17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978"/>
      <c r="AB127" s="978"/>
      <c r="AC127" s="671" t="s">
        <v>34</v>
      </c>
      <c r="AD127" s="671"/>
      <c r="AE127" s="671"/>
      <c r="AF127" s="671"/>
      <c r="AG127" s="671"/>
      <c r="AH127" s="671"/>
      <c r="AI127" s="671"/>
      <c r="AJ127" s="671"/>
      <c r="AK127" s="671"/>
      <c r="AL127" s="671"/>
      <c r="AM127" s="671"/>
      <c r="AN127" s="671"/>
      <c r="AO127" s="671"/>
      <c r="AP127" s="671"/>
      <c r="AQ127" s="671"/>
      <c r="AR127" s="671"/>
      <c r="AS127" s="671"/>
      <c r="AT127" s="671"/>
      <c r="AU127" s="20"/>
      <c r="AV127" s="20"/>
      <c r="AW127" s="20"/>
    </row>
    <row r="128" spans="1:49" s="64" customFormat="1" ht="9" customHeight="1">
      <c r="A128" s="17"/>
      <c r="B128" s="17"/>
      <c r="C128" s="17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656">
        <v>1</v>
      </c>
      <c r="AB128" s="656"/>
      <c r="AC128" s="657" t="s">
        <v>190</v>
      </c>
      <c r="AD128" s="657"/>
      <c r="AE128" s="657"/>
      <c r="AF128" s="657"/>
      <c r="AG128" s="657"/>
      <c r="AH128" s="657"/>
      <c r="AI128" s="657"/>
      <c r="AJ128" s="657"/>
      <c r="AK128" s="657"/>
      <c r="AL128" s="657"/>
      <c r="AM128" s="657"/>
      <c r="AN128" s="657"/>
      <c r="AO128" s="657"/>
      <c r="AP128" s="657"/>
      <c r="AQ128" s="657"/>
      <c r="AR128" s="657"/>
      <c r="AS128" s="657"/>
      <c r="AT128" s="657"/>
      <c r="AU128" s="20"/>
      <c r="AV128" s="20"/>
      <c r="AW128" s="20"/>
    </row>
    <row r="129" spans="1:49" s="64" customFormat="1" ht="9" customHeight="1">
      <c r="A129" s="17"/>
      <c r="B129" s="17"/>
      <c r="C129" s="17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656">
        <v>2</v>
      </c>
      <c r="AB129" s="656"/>
      <c r="AC129" s="657" t="s">
        <v>35</v>
      </c>
      <c r="AD129" s="657"/>
      <c r="AE129" s="657"/>
      <c r="AF129" s="657"/>
      <c r="AG129" s="657"/>
      <c r="AH129" s="657"/>
      <c r="AI129" s="657"/>
      <c r="AJ129" s="657"/>
      <c r="AK129" s="657"/>
      <c r="AL129" s="657"/>
      <c r="AM129" s="657"/>
      <c r="AN129" s="657"/>
      <c r="AO129" s="657"/>
      <c r="AP129" s="657"/>
      <c r="AQ129" s="657"/>
      <c r="AR129" s="657"/>
      <c r="AS129" s="657"/>
      <c r="AT129" s="657"/>
      <c r="AU129" s="20"/>
      <c r="AV129" s="20"/>
      <c r="AW129" s="20"/>
    </row>
    <row r="130" spans="1:49" ht="9" customHeight="1">
      <c r="A130" s="17"/>
      <c r="B130" s="17"/>
      <c r="C130" s="17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656">
        <v>3</v>
      </c>
      <c r="AB130" s="656"/>
      <c r="AC130" s="657" t="s">
        <v>191</v>
      </c>
      <c r="AD130" s="657"/>
      <c r="AE130" s="657"/>
      <c r="AF130" s="657"/>
      <c r="AG130" s="657"/>
      <c r="AH130" s="657"/>
      <c r="AI130" s="657"/>
      <c r="AJ130" s="657"/>
      <c r="AK130" s="657"/>
      <c r="AL130" s="657"/>
      <c r="AM130" s="657"/>
      <c r="AN130" s="657"/>
      <c r="AO130" s="657"/>
      <c r="AP130" s="657"/>
      <c r="AQ130" s="657"/>
      <c r="AR130" s="657"/>
      <c r="AS130" s="657"/>
      <c r="AT130" s="657"/>
      <c r="AU130" s="20"/>
      <c r="AV130" s="20"/>
      <c r="AW130" s="20"/>
    </row>
    <row r="131" spans="1:52" ht="9" customHeight="1">
      <c r="A131" s="17"/>
      <c r="B131" s="17"/>
      <c r="C131" s="17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656">
        <v>4</v>
      </c>
      <c r="AB131" s="656"/>
      <c r="AC131" s="657" t="s">
        <v>115</v>
      </c>
      <c r="AD131" s="657"/>
      <c r="AE131" s="657"/>
      <c r="AF131" s="657"/>
      <c r="AG131" s="657"/>
      <c r="AH131" s="657"/>
      <c r="AI131" s="657"/>
      <c r="AJ131" s="657"/>
      <c r="AK131" s="657"/>
      <c r="AL131" s="657"/>
      <c r="AM131" s="657"/>
      <c r="AN131" s="657"/>
      <c r="AO131" s="657"/>
      <c r="AP131" s="657"/>
      <c r="AQ131" s="657"/>
      <c r="AR131" s="657"/>
      <c r="AS131" s="657"/>
      <c r="AT131" s="657"/>
      <c r="AU131" s="20"/>
      <c r="AV131" s="20"/>
      <c r="AW131" s="20"/>
      <c r="AX131" s="66"/>
      <c r="AY131" s="66"/>
      <c r="AZ131" s="66"/>
    </row>
    <row r="132" spans="1:52" ht="9" customHeight="1">
      <c r="A132" s="17"/>
      <c r="B132" s="17"/>
      <c r="C132" s="17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656">
        <v>5</v>
      </c>
      <c r="AB132" s="656"/>
      <c r="AC132" s="657" t="s">
        <v>192</v>
      </c>
      <c r="AD132" s="657"/>
      <c r="AE132" s="657"/>
      <c r="AF132" s="657"/>
      <c r="AG132" s="657"/>
      <c r="AH132" s="657"/>
      <c r="AI132" s="657"/>
      <c r="AJ132" s="657"/>
      <c r="AK132" s="657"/>
      <c r="AL132" s="657"/>
      <c r="AM132" s="657"/>
      <c r="AN132" s="657"/>
      <c r="AO132" s="657"/>
      <c r="AP132" s="657"/>
      <c r="AQ132" s="657"/>
      <c r="AR132" s="657"/>
      <c r="AS132" s="657"/>
      <c r="AT132" s="657"/>
      <c r="AU132" s="20"/>
      <c r="AV132" s="20"/>
      <c r="AW132" s="20"/>
      <c r="AX132" s="66"/>
      <c r="AY132" s="66"/>
      <c r="AZ132" s="66"/>
    </row>
    <row r="133" spans="1:51" ht="10.5" customHeight="1">
      <c r="A133" s="17"/>
      <c r="B133" s="17"/>
      <c r="C133" s="17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656">
        <v>6</v>
      </c>
      <c r="AB133" s="656"/>
      <c r="AC133" s="657" t="s">
        <v>193</v>
      </c>
      <c r="AD133" s="657"/>
      <c r="AE133" s="657"/>
      <c r="AF133" s="657"/>
      <c r="AG133" s="657"/>
      <c r="AH133" s="657"/>
      <c r="AI133" s="657"/>
      <c r="AJ133" s="657"/>
      <c r="AK133" s="657"/>
      <c r="AL133" s="657"/>
      <c r="AM133" s="657"/>
      <c r="AN133" s="657"/>
      <c r="AO133" s="657"/>
      <c r="AP133" s="657"/>
      <c r="AQ133" s="657"/>
      <c r="AR133" s="657"/>
      <c r="AS133" s="657"/>
      <c r="AT133" s="657"/>
      <c r="AU133" s="20"/>
      <c r="AV133" s="20"/>
      <c r="AW133" s="20"/>
      <c r="AX133" s="67"/>
      <c r="AY133" s="67"/>
    </row>
    <row r="134" spans="1:51" ht="10.5" customHeight="1">
      <c r="A134" s="17"/>
      <c r="B134" s="17"/>
      <c r="C134" s="17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378"/>
      <c r="X134" s="18"/>
      <c r="Y134" s="18"/>
      <c r="Z134" s="18"/>
      <c r="AA134" s="656">
        <v>7</v>
      </c>
      <c r="AB134" s="656"/>
      <c r="AC134" s="657" t="s">
        <v>194</v>
      </c>
      <c r="AD134" s="657"/>
      <c r="AE134" s="657"/>
      <c r="AF134" s="657"/>
      <c r="AG134" s="657"/>
      <c r="AH134" s="657"/>
      <c r="AI134" s="657"/>
      <c r="AJ134" s="657"/>
      <c r="AK134" s="657"/>
      <c r="AL134" s="657"/>
      <c r="AM134" s="657"/>
      <c r="AN134" s="657"/>
      <c r="AO134" s="657"/>
      <c r="AP134" s="657"/>
      <c r="AQ134" s="657"/>
      <c r="AR134" s="657"/>
      <c r="AS134" s="657"/>
      <c r="AT134" s="657"/>
      <c r="AU134" s="20"/>
      <c r="AV134" s="20"/>
      <c r="AW134" s="20"/>
      <c r="AX134" s="67"/>
      <c r="AY134" s="67"/>
    </row>
    <row r="135" spans="1:51" ht="10.5" customHeight="1">
      <c r="A135" s="17"/>
      <c r="B135" s="17"/>
      <c r="C135" s="17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656">
        <v>8</v>
      </c>
      <c r="AB135" s="656"/>
      <c r="AC135" s="657" t="s">
        <v>195</v>
      </c>
      <c r="AD135" s="657"/>
      <c r="AE135" s="657"/>
      <c r="AF135" s="657"/>
      <c r="AG135" s="657"/>
      <c r="AH135" s="657"/>
      <c r="AI135" s="657"/>
      <c r="AJ135" s="657"/>
      <c r="AK135" s="657"/>
      <c r="AL135" s="657"/>
      <c r="AM135" s="657"/>
      <c r="AN135" s="657"/>
      <c r="AO135" s="657"/>
      <c r="AP135" s="657"/>
      <c r="AQ135" s="657"/>
      <c r="AR135" s="657"/>
      <c r="AS135" s="657"/>
      <c r="AT135" s="657"/>
      <c r="AU135" s="20"/>
      <c r="AV135" s="20"/>
      <c r="AW135" s="20"/>
      <c r="AX135" s="67"/>
      <c r="AY135" s="67"/>
    </row>
    <row r="136" spans="1:51" ht="12.75" customHeight="1">
      <c r="A136" s="17"/>
      <c r="B136" s="17"/>
      <c r="C136" s="17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656">
        <v>9</v>
      </c>
      <c r="AB136" s="656"/>
      <c r="AC136" s="657" t="s">
        <v>196</v>
      </c>
      <c r="AD136" s="657"/>
      <c r="AE136" s="657"/>
      <c r="AF136" s="657"/>
      <c r="AG136" s="657"/>
      <c r="AH136" s="657"/>
      <c r="AI136" s="657"/>
      <c r="AJ136" s="657"/>
      <c r="AK136" s="657"/>
      <c r="AL136" s="657"/>
      <c r="AM136" s="657"/>
      <c r="AN136" s="657"/>
      <c r="AO136" s="657"/>
      <c r="AP136" s="657"/>
      <c r="AQ136" s="657"/>
      <c r="AR136" s="657"/>
      <c r="AS136" s="657"/>
      <c r="AT136" s="657"/>
      <c r="AU136" s="20"/>
      <c r="AV136" s="20"/>
      <c r="AW136" s="20"/>
      <c r="AX136" s="67"/>
      <c r="AY136" s="67"/>
    </row>
    <row r="137" spans="1:51" ht="9" customHeight="1">
      <c r="A137" s="17"/>
      <c r="B137" s="17"/>
      <c r="C137" s="17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656">
        <v>10</v>
      </c>
      <c r="AB137" s="656"/>
      <c r="AC137" s="658" t="s">
        <v>198</v>
      </c>
      <c r="AD137" s="661"/>
      <c r="AE137" s="661"/>
      <c r="AF137" s="661"/>
      <c r="AG137" s="661"/>
      <c r="AH137" s="661"/>
      <c r="AI137" s="661"/>
      <c r="AJ137" s="661"/>
      <c r="AK137" s="661"/>
      <c r="AL137" s="661"/>
      <c r="AM137" s="661"/>
      <c r="AN137" s="661"/>
      <c r="AO137" s="661"/>
      <c r="AP137" s="661"/>
      <c r="AQ137" s="661"/>
      <c r="AR137" s="661"/>
      <c r="AS137" s="661"/>
      <c r="AT137" s="662"/>
      <c r="AU137" s="20"/>
      <c r="AV137" s="20"/>
      <c r="AW137" s="20"/>
      <c r="AX137" s="67"/>
      <c r="AY137" s="67"/>
    </row>
    <row r="138" spans="1:51" ht="9" customHeight="1">
      <c r="A138" s="17"/>
      <c r="B138" s="17"/>
      <c r="C138" s="17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656">
        <v>11</v>
      </c>
      <c r="AB138" s="656"/>
      <c r="AC138" s="658" t="s">
        <v>197</v>
      </c>
      <c r="AD138" s="661"/>
      <c r="AE138" s="661"/>
      <c r="AF138" s="661"/>
      <c r="AG138" s="661"/>
      <c r="AH138" s="661"/>
      <c r="AI138" s="661"/>
      <c r="AJ138" s="661"/>
      <c r="AK138" s="661"/>
      <c r="AL138" s="661"/>
      <c r="AM138" s="661"/>
      <c r="AN138" s="661"/>
      <c r="AO138" s="661"/>
      <c r="AP138" s="661"/>
      <c r="AQ138" s="661"/>
      <c r="AR138" s="661"/>
      <c r="AS138" s="661"/>
      <c r="AT138" s="662"/>
      <c r="AU138" s="20"/>
      <c r="AV138" s="20"/>
      <c r="AW138" s="20"/>
      <c r="AX138" s="67"/>
      <c r="AY138" s="67"/>
    </row>
    <row r="139" spans="1:51" ht="9" customHeight="1">
      <c r="A139" s="17"/>
      <c r="B139" s="17"/>
      <c r="C139" s="17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656">
        <v>12</v>
      </c>
      <c r="AB139" s="656"/>
      <c r="AC139" s="658" t="s">
        <v>199</v>
      </c>
      <c r="AD139" s="661"/>
      <c r="AE139" s="661"/>
      <c r="AF139" s="661"/>
      <c r="AG139" s="661"/>
      <c r="AH139" s="661"/>
      <c r="AI139" s="661"/>
      <c r="AJ139" s="661"/>
      <c r="AK139" s="661"/>
      <c r="AL139" s="661"/>
      <c r="AM139" s="661"/>
      <c r="AN139" s="661"/>
      <c r="AO139" s="661"/>
      <c r="AP139" s="661"/>
      <c r="AQ139" s="661"/>
      <c r="AR139" s="661"/>
      <c r="AS139" s="661"/>
      <c r="AT139" s="662"/>
      <c r="AU139" s="20"/>
      <c r="AV139" s="20"/>
      <c r="AW139" s="20"/>
      <c r="AX139" s="67"/>
      <c r="AY139" s="67"/>
    </row>
    <row r="140" spans="1:51" ht="9" customHeight="1">
      <c r="A140" s="122"/>
      <c r="B140" s="125"/>
      <c r="C140" s="125"/>
      <c r="D140" s="125"/>
      <c r="E140" s="125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79"/>
      <c r="T140" s="379"/>
      <c r="U140" s="379"/>
      <c r="V140" s="379"/>
      <c r="W140" s="379"/>
      <c r="X140" s="379"/>
      <c r="Y140" s="379"/>
      <c r="Z140" s="379"/>
      <c r="AA140" s="656">
        <v>13</v>
      </c>
      <c r="AB140" s="656"/>
      <c r="AC140" s="658" t="s">
        <v>200</v>
      </c>
      <c r="AD140" s="661"/>
      <c r="AE140" s="661"/>
      <c r="AF140" s="661"/>
      <c r="AG140" s="661"/>
      <c r="AH140" s="661"/>
      <c r="AI140" s="661"/>
      <c r="AJ140" s="661"/>
      <c r="AK140" s="661"/>
      <c r="AL140" s="661"/>
      <c r="AM140" s="661"/>
      <c r="AN140" s="661"/>
      <c r="AO140" s="661"/>
      <c r="AP140" s="661"/>
      <c r="AQ140" s="661"/>
      <c r="AR140" s="661"/>
      <c r="AS140" s="661"/>
      <c r="AT140" s="662"/>
      <c r="AU140" s="31"/>
      <c r="AV140" s="31"/>
      <c r="AW140" s="31"/>
      <c r="AX140" s="67"/>
      <c r="AY140" s="67"/>
    </row>
    <row r="141" spans="1:51" ht="10.5" customHeight="1">
      <c r="A141" s="122"/>
      <c r="B141" s="26"/>
      <c r="C141" s="26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656">
        <v>14</v>
      </c>
      <c r="AB141" s="656"/>
      <c r="AC141" s="657" t="s">
        <v>201</v>
      </c>
      <c r="AD141" s="657"/>
      <c r="AE141" s="657"/>
      <c r="AF141" s="657"/>
      <c r="AG141" s="657"/>
      <c r="AH141" s="657"/>
      <c r="AI141" s="657"/>
      <c r="AJ141" s="657"/>
      <c r="AK141" s="657"/>
      <c r="AL141" s="657"/>
      <c r="AM141" s="657"/>
      <c r="AN141" s="657"/>
      <c r="AO141" s="657"/>
      <c r="AP141" s="657"/>
      <c r="AQ141" s="657"/>
      <c r="AR141" s="657"/>
      <c r="AS141" s="657"/>
      <c r="AT141" s="657"/>
      <c r="AU141" s="31"/>
      <c r="AV141" s="31"/>
      <c r="AW141" s="31"/>
      <c r="AX141" s="67"/>
      <c r="AY141" s="67"/>
    </row>
    <row r="142" spans="1:51" ht="10.5" customHeight="1">
      <c r="A142" s="122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656">
        <v>15</v>
      </c>
      <c r="AB142" s="656"/>
      <c r="AC142" s="657" t="s">
        <v>202</v>
      </c>
      <c r="AD142" s="657"/>
      <c r="AE142" s="657"/>
      <c r="AF142" s="657"/>
      <c r="AG142" s="657"/>
      <c r="AH142" s="657"/>
      <c r="AI142" s="657"/>
      <c r="AJ142" s="657"/>
      <c r="AK142" s="657"/>
      <c r="AL142" s="657"/>
      <c r="AM142" s="657"/>
      <c r="AN142" s="657"/>
      <c r="AO142" s="657"/>
      <c r="AP142" s="657"/>
      <c r="AQ142" s="657"/>
      <c r="AR142" s="657"/>
      <c r="AS142" s="657"/>
      <c r="AT142" s="657"/>
      <c r="AU142" s="31"/>
      <c r="AV142" s="31"/>
      <c r="AW142" s="31"/>
      <c r="AX142" s="68"/>
      <c r="AY142" s="68"/>
    </row>
    <row r="143" spans="1:51" ht="1.5" customHeight="1" hidden="1">
      <c r="A143" s="122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656">
        <v>16</v>
      </c>
      <c r="AB143" s="656"/>
      <c r="AC143" s="657" t="s">
        <v>203</v>
      </c>
      <c r="AD143" s="657"/>
      <c r="AE143" s="657"/>
      <c r="AF143" s="657"/>
      <c r="AG143" s="657"/>
      <c r="AH143" s="657"/>
      <c r="AI143" s="657"/>
      <c r="AJ143" s="657"/>
      <c r="AK143" s="657"/>
      <c r="AL143" s="657"/>
      <c r="AM143" s="657"/>
      <c r="AN143" s="657"/>
      <c r="AO143" s="657"/>
      <c r="AP143" s="657"/>
      <c r="AQ143" s="657"/>
      <c r="AR143" s="657"/>
      <c r="AS143" s="657"/>
      <c r="AT143" s="657"/>
      <c r="AU143" s="32"/>
      <c r="AV143" s="44"/>
      <c r="AW143" s="44"/>
      <c r="AX143" s="69"/>
      <c r="AY143" s="69"/>
    </row>
    <row r="144" spans="1:51" ht="18" customHeight="1">
      <c r="A144" s="122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656">
        <v>17</v>
      </c>
      <c r="AB144" s="656"/>
      <c r="AC144" s="657" t="s">
        <v>204</v>
      </c>
      <c r="AD144" s="657"/>
      <c r="AE144" s="657"/>
      <c r="AF144" s="657"/>
      <c r="AG144" s="657"/>
      <c r="AH144" s="657"/>
      <c r="AI144" s="657"/>
      <c r="AJ144" s="657"/>
      <c r="AK144" s="657"/>
      <c r="AL144" s="657"/>
      <c r="AM144" s="657"/>
      <c r="AN144" s="657"/>
      <c r="AO144" s="657"/>
      <c r="AP144" s="657"/>
      <c r="AQ144" s="657"/>
      <c r="AR144" s="657"/>
      <c r="AS144" s="657"/>
      <c r="AT144" s="657"/>
      <c r="AU144" s="32"/>
      <c r="AV144" s="44"/>
      <c r="AW144" s="44"/>
      <c r="AX144" s="67"/>
      <c r="AY144" s="67"/>
    </row>
    <row r="145" spans="1:51" ht="12.75" customHeight="1">
      <c r="A145" s="122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656">
        <v>16</v>
      </c>
      <c r="AB145" s="656"/>
      <c r="AC145" s="657" t="s">
        <v>62</v>
      </c>
      <c r="AD145" s="657"/>
      <c r="AE145" s="657"/>
      <c r="AF145" s="657"/>
      <c r="AG145" s="657"/>
      <c r="AH145" s="657"/>
      <c r="AI145" s="657"/>
      <c r="AJ145" s="657"/>
      <c r="AK145" s="657"/>
      <c r="AL145" s="657"/>
      <c r="AM145" s="657"/>
      <c r="AN145" s="657"/>
      <c r="AO145" s="657"/>
      <c r="AP145" s="657"/>
      <c r="AQ145" s="657"/>
      <c r="AR145" s="657"/>
      <c r="AS145" s="657"/>
      <c r="AT145" s="657"/>
      <c r="AU145" s="32"/>
      <c r="AV145" s="44"/>
      <c r="AW145" s="44"/>
      <c r="AX145" s="67"/>
      <c r="AY145" s="67"/>
    </row>
    <row r="146" spans="1:49" ht="12.75" hidden="1">
      <c r="A146" s="122"/>
      <c r="B146" s="1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21"/>
      <c r="T146" s="21"/>
      <c r="U146" s="21"/>
      <c r="V146" s="21"/>
      <c r="W146" s="21"/>
      <c r="X146" s="21"/>
      <c r="Y146" s="21"/>
      <c r="Z146" s="21"/>
      <c r="AA146" s="656"/>
      <c r="AB146" s="656"/>
      <c r="AC146" s="668" t="s">
        <v>36</v>
      </c>
      <c r="AD146" s="668"/>
      <c r="AE146" s="668"/>
      <c r="AF146" s="668"/>
      <c r="AG146" s="668"/>
      <c r="AH146" s="668"/>
      <c r="AI146" s="668"/>
      <c r="AJ146" s="668"/>
      <c r="AK146" s="668"/>
      <c r="AL146" s="668"/>
      <c r="AM146" s="668"/>
      <c r="AN146" s="668"/>
      <c r="AO146" s="668"/>
      <c r="AP146" s="668"/>
      <c r="AQ146" s="668"/>
      <c r="AR146" s="668"/>
      <c r="AS146" s="668"/>
      <c r="AT146" s="668"/>
      <c r="AU146" s="32"/>
      <c r="AV146" s="44"/>
      <c r="AW146" s="44"/>
    </row>
    <row r="147" spans="1:49" ht="12.75">
      <c r="A147" s="122"/>
      <c r="B147" s="1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21"/>
      <c r="T147" s="21"/>
      <c r="U147" s="21"/>
      <c r="V147" s="21"/>
      <c r="W147" s="21"/>
      <c r="X147" s="21"/>
      <c r="Y147" s="21"/>
      <c r="Z147" s="21"/>
      <c r="AA147" s="1019">
        <v>17</v>
      </c>
      <c r="AB147" s="1020"/>
      <c r="AC147" s="658" t="s">
        <v>180</v>
      </c>
      <c r="AD147" s="661"/>
      <c r="AE147" s="661"/>
      <c r="AF147" s="661"/>
      <c r="AG147" s="661"/>
      <c r="AH147" s="661"/>
      <c r="AI147" s="661"/>
      <c r="AJ147" s="661"/>
      <c r="AK147" s="661"/>
      <c r="AL147" s="661"/>
      <c r="AM147" s="661"/>
      <c r="AN147" s="661"/>
      <c r="AO147" s="661"/>
      <c r="AP147" s="661"/>
      <c r="AQ147" s="661"/>
      <c r="AR147" s="661"/>
      <c r="AS147" s="661"/>
      <c r="AT147" s="662"/>
      <c r="AU147" s="32"/>
      <c r="AV147" s="44"/>
      <c r="AW147" s="44"/>
    </row>
    <row r="148" spans="1:49" ht="12.75">
      <c r="A148" s="122"/>
      <c r="B148" s="126"/>
      <c r="C148" s="667"/>
      <c r="D148" s="667"/>
      <c r="E148" s="667"/>
      <c r="F148" s="667"/>
      <c r="G148" s="667"/>
      <c r="H148" s="667"/>
      <c r="I148" s="667"/>
      <c r="J148" s="667"/>
      <c r="K148" s="667"/>
      <c r="L148" s="667"/>
      <c r="M148" s="667"/>
      <c r="N148" s="667"/>
      <c r="O148" s="667"/>
      <c r="P148" s="667"/>
      <c r="Q148" s="667"/>
      <c r="R148" s="667"/>
      <c r="S148" s="126"/>
      <c r="T148" s="126"/>
      <c r="U148" s="126"/>
      <c r="V148" s="126"/>
      <c r="W148" s="126"/>
      <c r="X148" s="126"/>
      <c r="Y148" s="126"/>
      <c r="Z148" s="126"/>
      <c r="AA148" s="656">
        <v>18</v>
      </c>
      <c r="AB148" s="656"/>
      <c r="AC148" s="657" t="s">
        <v>205</v>
      </c>
      <c r="AD148" s="657"/>
      <c r="AE148" s="657"/>
      <c r="AF148" s="657"/>
      <c r="AG148" s="657"/>
      <c r="AH148" s="657"/>
      <c r="AI148" s="657"/>
      <c r="AJ148" s="657"/>
      <c r="AK148" s="657"/>
      <c r="AL148" s="657"/>
      <c r="AM148" s="657"/>
      <c r="AN148" s="657"/>
      <c r="AO148" s="657"/>
      <c r="AP148" s="657"/>
      <c r="AQ148" s="657"/>
      <c r="AR148" s="657"/>
      <c r="AS148" s="657"/>
      <c r="AT148" s="657"/>
      <c r="AU148" s="32"/>
      <c r="AV148" s="44"/>
      <c r="AW148" s="44"/>
    </row>
    <row r="149" spans="1:49" ht="12.75">
      <c r="A149" s="122"/>
      <c r="B149" s="126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126"/>
      <c r="T149" s="126"/>
      <c r="U149" s="126"/>
      <c r="V149" s="126"/>
      <c r="W149" s="126"/>
      <c r="X149" s="126"/>
      <c r="Y149" s="126"/>
      <c r="Z149" s="126"/>
      <c r="AA149" s="656">
        <v>19</v>
      </c>
      <c r="AB149" s="656"/>
      <c r="AC149" s="657" t="s">
        <v>206</v>
      </c>
      <c r="AD149" s="657"/>
      <c r="AE149" s="657"/>
      <c r="AF149" s="657"/>
      <c r="AG149" s="657"/>
      <c r="AH149" s="657"/>
      <c r="AI149" s="657"/>
      <c r="AJ149" s="657"/>
      <c r="AK149" s="657"/>
      <c r="AL149" s="657"/>
      <c r="AM149" s="657"/>
      <c r="AN149" s="657"/>
      <c r="AO149" s="657"/>
      <c r="AP149" s="657"/>
      <c r="AQ149" s="657"/>
      <c r="AR149" s="657"/>
      <c r="AS149" s="657"/>
      <c r="AT149" s="657"/>
      <c r="AU149" s="32"/>
      <c r="AV149" s="44"/>
      <c r="AW149" s="44"/>
    </row>
    <row r="150" spans="1:49" ht="12.75">
      <c r="A150" s="122"/>
      <c r="B150" s="126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126"/>
      <c r="T150" s="126"/>
      <c r="U150" s="126"/>
      <c r="V150" s="126"/>
      <c r="W150" s="126"/>
      <c r="X150" s="126"/>
      <c r="Y150" s="126"/>
      <c r="Z150" s="126"/>
      <c r="AA150" s="656">
        <v>20</v>
      </c>
      <c r="AB150" s="656"/>
      <c r="AC150" s="657" t="s">
        <v>207</v>
      </c>
      <c r="AD150" s="657"/>
      <c r="AE150" s="657"/>
      <c r="AF150" s="657"/>
      <c r="AG150" s="657"/>
      <c r="AH150" s="657"/>
      <c r="AI150" s="657"/>
      <c r="AJ150" s="657"/>
      <c r="AK150" s="657"/>
      <c r="AL150" s="657"/>
      <c r="AM150" s="657"/>
      <c r="AN150" s="657"/>
      <c r="AO150" s="657"/>
      <c r="AP150" s="657"/>
      <c r="AQ150" s="657"/>
      <c r="AR150" s="657"/>
      <c r="AS150" s="657"/>
      <c r="AT150" s="657"/>
      <c r="AU150" s="32"/>
      <c r="AV150" s="44"/>
      <c r="AW150" s="44"/>
    </row>
    <row r="151" spans="1:49" ht="12.75">
      <c r="A151" s="122"/>
      <c r="B151" s="126"/>
      <c r="C151" s="655"/>
      <c r="D151" s="655"/>
      <c r="E151" s="655"/>
      <c r="F151" s="655"/>
      <c r="G151" s="655"/>
      <c r="H151" s="655"/>
      <c r="I151" s="655"/>
      <c r="J151" s="655"/>
      <c r="K151" s="655"/>
      <c r="L151" s="655"/>
      <c r="M151" s="655"/>
      <c r="N151" s="655"/>
      <c r="O151" s="655"/>
      <c r="P151" s="655"/>
      <c r="Q151" s="655"/>
      <c r="R151" s="655"/>
      <c r="S151" s="380"/>
      <c r="T151" s="380"/>
      <c r="U151" s="380"/>
      <c r="V151" s="380"/>
      <c r="W151" s="380"/>
      <c r="X151" s="380"/>
      <c r="Y151" s="380"/>
      <c r="Z151" s="380"/>
      <c r="AA151" s="656">
        <v>21</v>
      </c>
      <c r="AB151" s="656"/>
      <c r="AC151" s="658" t="s">
        <v>291</v>
      </c>
      <c r="AD151" s="659"/>
      <c r="AE151" s="659"/>
      <c r="AF151" s="659"/>
      <c r="AG151" s="659"/>
      <c r="AH151" s="659"/>
      <c r="AI151" s="659"/>
      <c r="AJ151" s="659"/>
      <c r="AK151" s="659"/>
      <c r="AL151" s="659"/>
      <c r="AM151" s="659"/>
      <c r="AN151" s="659"/>
      <c r="AO151" s="659"/>
      <c r="AP151" s="659"/>
      <c r="AQ151" s="659"/>
      <c r="AR151" s="659"/>
      <c r="AS151" s="659"/>
      <c r="AT151" s="660"/>
      <c r="AU151" s="32"/>
      <c r="AV151" s="44"/>
      <c r="AW151" s="44"/>
    </row>
    <row r="152" spans="1:49" ht="12.75">
      <c r="A152" s="122"/>
      <c r="B152" s="126"/>
      <c r="C152" s="655"/>
      <c r="D152" s="655"/>
      <c r="E152" s="655"/>
      <c r="F152" s="655"/>
      <c r="G152" s="655"/>
      <c r="H152" s="655"/>
      <c r="I152" s="655"/>
      <c r="J152" s="655"/>
      <c r="K152" s="655"/>
      <c r="L152" s="655"/>
      <c r="M152" s="655"/>
      <c r="N152" s="655"/>
      <c r="O152" s="655"/>
      <c r="P152" s="655"/>
      <c r="Q152" s="655"/>
      <c r="R152" s="655"/>
      <c r="S152" s="380"/>
      <c r="T152" s="380"/>
      <c r="U152" s="380"/>
      <c r="V152" s="380"/>
      <c r="W152" s="380"/>
      <c r="X152" s="380"/>
      <c r="Y152" s="380"/>
      <c r="Z152" s="380"/>
      <c r="AA152" s="656">
        <v>22</v>
      </c>
      <c r="AB152" s="656"/>
      <c r="AC152" s="657" t="s">
        <v>112</v>
      </c>
      <c r="AD152" s="657"/>
      <c r="AE152" s="657"/>
      <c r="AF152" s="657"/>
      <c r="AG152" s="657"/>
      <c r="AH152" s="657"/>
      <c r="AI152" s="657"/>
      <c r="AJ152" s="657"/>
      <c r="AK152" s="657"/>
      <c r="AL152" s="657"/>
      <c r="AM152" s="657"/>
      <c r="AN152" s="657"/>
      <c r="AO152" s="657"/>
      <c r="AP152" s="657"/>
      <c r="AQ152" s="657"/>
      <c r="AR152" s="657"/>
      <c r="AS152" s="657"/>
      <c r="AT152" s="657"/>
      <c r="AU152" s="32"/>
      <c r="AV152" s="44"/>
      <c r="AW152" s="44"/>
    </row>
    <row r="153" spans="1:49" ht="12.75">
      <c r="A153" s="122"/>
      <c r="B153" s="126"/>
      <c r="C153" s="655"/>
      <c r="D153" s="655"/>
      <c r="E153" s="655"/>
      <c r="F153" s="655"/>
      <c r="G153" s="655"/>
      <c r="H153" s="655"/>
      <c r="I153" s="655"/>
      <c r="J153" s="655"/>
      <c r="K153" s="655"/>
      <c r="L153" s="655"/>
      <c r="M153" s="655"/>
      <c r="N153" s="655"/>
      <c r="O153" s="655"/>
      <c r="P153" s="655"/>
      <c r="Q153" s="655"/>
      <c r="R153" s="655"/>
      <c r="S153" s="380"/>
      <c r="T153" s="380"/>
      <c r="U153" s="380"/>
      <c r="V153" s="380"/>
      <c r="W153" s="380"/>
      <c r="X153" s="380"/>
      <c r="Y153" s="380"/>
      <c r="Z153" s="380"/>
      <c r="AA153" s="656">
        <v>23</v>
      </c>
      <c r="AB153" s="656"/>
      <c r="AC153" s="657" t="s">
        <v>60</v>
      </c>
      <c r="AD153" s="657"/>
      <c r="AE153" s="657"/>
      <c r="AF153" s="657"/>
      <c r="AG153" s="657"/>
      <c r="AH153" s="657"/>
      <c r="AI153" s="657"/>
      <c r="AJ153" s="657"/>
      <c r="AK153" s="657"/>
      <c r="AL153" s="657"/>
      <c r="AM153" s="657"/>
      <c r="AN153" s="657"/>
      <c r="AO153" s="657"/>
      <c r="AP153" s="657"/>
      <c r="AQ153" s="657"/>
      <c r="AR153" s="657"/>
      <c r="AS153" s="657"/>
      <c r="AT153" s="657"/>
      <c r="AU153" s="46"/>
      <c r="AV153" s="45"/>
      <c r="AW153" s="45"/>
    </row>
    <row r="154" spans="2:47" ht="12.75"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1018" t="s">
        <v>97</v>
      </c>
      <c r="S154" s="1018"/>
      <c r="T154" s="1018"/>
      <c r="U154" s="1018"/>
      <c r="V154" s="1018"/>
      <c r="W154" s="1018"/>
      <c r="X154" s="1018"/>
      <c r="Y154" s="1018"/>
      <c r="Z154" s="1018"/>
      <c r="AA154" s="1018"/>
      <c r="AB154" s="1018"/>
      <c r="AC154" s="1018"/>
      <c r="AD154" s="1018"/>
      <c r="AE154" s="1018"/>
      <c r="AF154" s="1018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</row>
    <row r="155" spans="2:47" ht="12.75"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2"/>
      <c r="AB155" s="72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</row>
    <row r="156" spans="2:45" ht="12.75"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</row>
    <row r="157" spans="2:49" ht="12.75">
      <c r="B157" s="73" t="s">
        <v>24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  <c r="AW157" s="73"/>
    </row>
    <row r="158" spans="2:49" ht="12.75"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  <c r="AJ158" s="73"/>
      <c r="AK158" s="73"/>
      <c r="AL158" s="73"/>
      <c r="AM158" s="73"/>
      <c r="AN158" s="73"/>
      <c r="AO158" s="73"/>
      <c r="AP158" s="73"/>
      <c r="AQ158" s="73"/>
      <c r="AR158" s="73"/>
      <c r="AS158" s="73"/>
      <c r="AT158" s="73"/>
      <c r="AU158" s="73"/>
      <c r="AV158" s="73"/>
      <c r="AW158" s="73"/>
    </row>
    <row r="159" spans="2:49" ht="12.75"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73"/>
      <c r="AL159" s="73"/>
      <c r="AM159" s="73"/>
      <c r="AN159" s="73"/>
      <c r="AO159" s="73"/>
      <c r="AP159" s="73"/>
      <c r="AQ159" s="73"/>
      <c r="AR159" s="73"/>
      <c r="AS159" s="73"/>
      <c r="AT159" s="73"/>
      <c r="AU159" s="73"/>
      <c r="AV159" s="73"/>
      <c r="AW159" s="73"/>
    </row>
    <row r="160" spans="2:49" ht="12.75"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73"/>
      <c r="AL160" s="73"/>
      <c r="AM160" s="73"/>
      <c r="AN160" s="73"/>
      <c r="AO160" s="73"/>
      <c r="AP160" s="73"/>
      <c r="AQ160" s="73"/>
      <c r="AR160" s="73"/>
      <c r="AS160" s="73"/>
      <c r="AT160" s="73"/>
      <c r="AU160" s="73"/>
      <c r="AV160" s="73"/>
      <c r="AW160" s="73"/>
    </row>
    <row r="161" spans="2:49" ht="12.75"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  <c r="AW161" s="73"/>
    </row>
    <row r="162" spans="2:49" ht="12.75"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  <c r="AL162" s="73"/>
      <c r="AM162" s="73"/>
      <c r="AN162" s="73"/>
      <c r="AO162" s="73"/>
      <c r="AP162" s="73"/>
      <c r="AQ162" s="73"/>
      <c r="AR162" s="73"/>
      <c r="AS162" s="73"/>
      <c r="AT162" s="73"/>
      <c r="AU162" s="73"/>
      <c r="AV162" s="73"/>
      <c r="AW162" s="73"/>
    </row>
    <row r="163" spans="2:49" ht="12.75"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  <c r="AW163" s="73"/>
    </row>
    <row r="164" spans="2:49" ht="12.75"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  <c r="AT164" s="73"/>
      <c r="AU164" s="73"/>
      <c r="AV164" s="73"/>
      <c r="AW164" s="73"/>
    </row>
    <row r="165" spans="2:49" ht="12.75"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  <c r="AT165" s="73"/>
      <c r="AU165" s="73"/>
      <c r="AV165" s="73"/>
      <c r="AW165" s="73"/>
    </row>
    <row r="166" spans="2:49" ht="12.75"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  <c r="AT166" s="73"/>
      <c r="AU166" s="73"/>
      <c r="AV166" s="73"/>
      <c r="AW166" s="73"/>
    </row>
    <row r="167" spans="2:49" ht="12.75"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  <c r="AM167" s="73"/>
      <c r="AN167" s="73"/>
      <c r="AO167" s="73"/>
      <c r="AP167" s="73"/>
      <c r="AQ167" s="73"/>
      <c r="AR167" s="73"/>
      <c r="AS167" s="73"/>
      <c r="AT167" s="73"/>
      <c r="AU167" s="73"/>
      <c r="AV167" s="73"/>
      <c r="AW167" s="73"/>
    </row>
    <row r="168" spans="2:49" ht="12.75"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  <c r="AT168" s="73"/>
      <c r="AU168" s="73"/>
      <c r="AV168" s="73"/>
      <c r="AW168" s="73"/>
    </row>
    <row r="169" spans="2:49" ht="12.75"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/>
      <c r="AT169" s="73"/>
      <c r="AU169" s="73"/>
      <c r="AV169" s="73"/>
      <c r="AW169" s="73"/>
    </row>
    <row r="170" spans="2:49" ht="12.75"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  <c r="AT170" s="73"/>
      <c r="AU170" s="73"/>
      <c r="AV170" s="73"/>
      <c r="AW170" s="73"/>
    </row>
    <row r="171" spans="2:49" ht="12.75"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  <c r="AT171" s="73"/>
      <c r="AU171" s="73"/>
      <c r="AV171" s="73"/>
      <c r="AW171" s="73"/>
    </row>
    <row r="172" spans="2:49" ht="12.75"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  <c r="AT172" s="73"/>
      <c r="AU172" s="73"/>
      <c r="AV172" s="73"/>
      <c r="AW172" s="73"/>
    </row>
    <row r="173" spans="2:49" ht="12.75"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  <c r="AO173" s="73"/>
      <c r="AP173" s="73"/>
      <c r="AQ173" s="73"/>
      <c r="AR173" s="73"/>
      <c r="AS173" s="73"/>
      <c r="AT173" s="73"/>
      <c r="AU173" s="73"/>
      <c r="AV173" s="73"/>
      <c r="AW173" s="73"/>
    </row>
    <row r="174" spans="2:49" ht="12.75"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  <c r="AJ174" s="73"/>
      <c r="AK174" s="73"/>
      <c r="AL174" s="73"/>
      <c r="AM174" s="73"/>
      <c r="AN174" s="73"/>
      <c r="AO174" s="73"/>
      <c r="AP174" s="73"/>
      <c r="AQ174" s="73"/>
      <c r="AR174" s="73"/>
      <c r="AS174" s="73"/>
      <c r="AT174" s="73"/>
      <c r="AU174" s="73"/>
      <c r="AV174" s="73"/>
      <c r="AW174" s="73"/>
    </row>
    <row r="175" spans="2:49" ht="12.75"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  <c r="AJ175" s="73"/>
      <c r="AK175" s="73"/>
      <c r="AL175" s="73"/>
      <c r="AM175" s="73"/>
      <c r="AN175" s="73"/>
      <c r="AO175" s="73"/>
      <c r="AP175" s="73"/>
      <c r="AQ175" s="73"/>
      <c r="AR175" s="73"/>
      <c r="AS175" s="73"/>
      <c r="AT175" s="73"/>
      <c r="AU175" s="73"/>
      <c r="AV175" s="73"/>
      <c r="AW175" s="73"/>
    </row>
    <row r="176" spans="2:49" ht="12.75"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  <c r="AJ176" s="73"/>
      <c r="AK176" s="73"/>
      <c r="AL176" s="73"/>
      <c r="AM176" s="73"/>
      <c r="AN176" s="73"/>
      <c r="AO176" s="73"/>
      <c r="AP176" s="73"/>
      <c r="AQ176" s="73"/>
      <c r="AR176" s="73"/>
      <c r="AS176" s="73"/>
      <c r="AT176" s="73"/>
      <c r="AU176" s="73"/>
      <c r="AV176" s="73"/>
      <c r="AW176" s="73"/>
    </row>
    <row r="177" spans="2:49" ht="12.75"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3"/>
      <c r="AL177" s="73"/>
      <c r="AM177" s="73"/>
      <c r="AN177" s="73"/>
      <c r="AO177" s="73"/>
      <c r="AP177" s="73"/>
      <c r="AQ177" s="73"/>
      <c r="AR177" s="73"/>
      <c r="AS177" s="73"/>
      <c r="AT177" s="73"/>
      <c r="AU177" s="73"/>
      <c r="AV177" s="73"/>
      <c r="AW177" s="73"/>
    </row>
    <row r="178" spans="2:45" ht="12.75"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  <c r="AO178" s="70"/>
      <c r="AP178" s="70"/>
      <c r="AQ178" s="70"/>
      <c r="AR178" s="70"/>
      <c r="AS178" s="70"/>
    </row>
    <row r="179" spans="2:45" ht="12.75"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  <c r="AR179" s="70"/>
      <c r="AS179" s="70"/>
    </row>
    <row r="180" spans="2:45" ht="12.75"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  <c r="AO180" s="70"/>
      <c r="AP180" s="70"/>
      <c r="AQ180" s="70"/>
      <c r="AR180" s="70"/>
      <c r="AS180" s="70"/>
    </row>
    <row r="181" spans="2:45" ht="12.75"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  <c r="AR181" s="70"/>
      <c r="AS181" s="70"/>
    </row>
    <row r="182" spans="2:45" ht="12.75"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  <c r="AR182" s="70"/>
      <c r="AS182" s="70"/>
    </row>
    <row r="183" spans="2:45" ht="12.75"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  <c r="AN183" s="70"/>
      <c r="AO183" s="70"/>
      <c r="AP183" s="70"/>
      <c r="AQ183" s="70"/>
      <c r="AR183" s="70"/>
      <c r="AS183" s="70"/>
    </row>
    <row r="184" spans="2:45" ht="12.75"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  <c r="AN184" s="70"/>
      <c r="AO184" s="70"/>
      <c r="AP184" s="70"/>
      <c r="AQ184" s="70"/>
      <c r="AR184" s="70"/>
      <c r="AS184" s="70"/>
    </row>
    <row r="185" spans="2:45" ht="12.75"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  <c r="AO185" s="70"/>
      <c r="AP185" s="70"/>
      <c r="AQ185" s="70"/>
      <c r="AR185" s="70"/>
      <c r="AS185" s="70"/>
    </row>
    <row r="186" spans="2:45" ht="12.75"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</row>
    <row r="187" spans="2:45" ht="12.75"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70"/>
      <c r="AQ187" s="70"/>
      <c r="AR187" s="70"/>
      <c r="AS187" s="70"/>
    </row>
    <row r="188" spans="2:45" ht="12.75"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  <c r="AN188" s="70"/>
      <c r="AO188" s="70"/>
      <c r="AP188" s="70"/>
      <c r="AQ188" s="70"/>
      <c r="AR188" s="70"/>
      <c r="AS188" s="70"/>
    </row>
    <row r="189" spans="2:45" ht="12.75"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/>
      <c r="AM189" s="70"/>
      <c r="AN189" s="70"/>
      <c r="AO189" s="70"/>
      <c r="AP189" s="70"/>
      <c r="AQ189" s="70"/>
      <c r="AR189" s="70"/>
      <c r="AS189" s="70"/>
    </row>
    <row r="190" spans="2:45" ht="12.75"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  <c r="AA190" s="70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/>
      <c r="AM190" s="70"/>
      <c r="AN190" s="70"/>
      <c r="AO190" s="70"/>
      <c r="AP190" s="70"/>
      <c r="AQ190" s="70"/>
      <c r="AR190" s="70"/>
      <c r="AS190" s="70"/>
    </row>
    <row r="191" spans="2:45" ht="12.75"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  <c r="AN191" s="70"/>
      <c r="AO191" s="70"/>
      <c r="AP191" s="70"/>
      <c r="AQ191" s="70"/>
      <c r="AR191" s="70"/>
      <c r="AS191" s="70"/>
    </row>
    <row r="192" spans="2:45" ht="12.75"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  <c r="AP192" s="70"/>
      <c r="AQ192" s="70"/>
      <c r="AR192" s="70"/>
      <c r="AS192" s="70"/>
    </row>
    <row r="193" spans="2:45" ht="12.75"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  <c r="AR193" s="70"/>
      <c r="AS193" s="70"/>
    </row>
    <row r="194" spans="2:45" ht="12.75"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  <c r="AM194" s="70"/>
      <c r="AN194" s="70"/>
      <c r="AO194" s="70"/>
      <c r="AP194" s="70"/>
      <c r="AQ194" s="70"/>
      <c r="AR194" s="70"/>
      <c r="AS194" s="70"/>
    </row>
    <row r="195" spans="2:45" ht="12.75"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  <c r="AS195" s="70"/>
    </row>
    <row r="196" spans="2:45" ht="12.75"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  <c r="AO196" s="70"/>
      <c r="AP196" s="70"/>
      <c r="AQ196" s="70"/>
      <c r="AR196" s="70"/>
      <c r="AS196" s="70"/>
    </row>
    <row r="197" spans="2:45" ht="12.75"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  <c r="AO197" s="70"/>
      <c r="AP197" s="70"/>
      <c r="AQ197" s="70"/>
      <c r="AR197" s="70"/>
      <c r="AS197" s="70"/>
    </row>
    <row r="198" spans="2:45" ht="12.75"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  <c r="AO198" s="70"/>
      <c r="AP198" s="70"/>
      <c r="AQ198" s="70"/>
      <c r="AR198" s="70"/>
      <c r="AS198" s="70"/>
    </row>
    <row r="199" spans="2:45" ht="12.75"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</row>
    <row r="200" spans="2:45" ht="12.75"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70"/>
      <c r="AF200" s="70"/>
      <c r="AG200" s="70"/>
      <c r="AH200" s="70"/>
      <c r="AI200" s="70"/>
      <c r="AJ200" s="70"/>
      <c r="AK200" s="70"/>
      <c r="AL200" s="70"/>
      <c r="AM200" s="70"/>
      <c r="AN200" s="70"/>
      <c r="AO200" s="70"/>
      <c r="AP200" s="70"/>
      <c r="AQ200" s="70"/>
      <c r="AR200" s="70"/>
      <c r="AS200" s="70"/>
    </row>
    <row r="201" spans="2:45" ht="12.75"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70"/>
      <c r="AN201" s="70"/>
      <c r="AO201" s="70"/>
      <c r="AP201" s="70"/>
      <c r="AQ201" s="70"/>
      <c r="AR201" s="70"/>
      <c r="AS201" s="70"/>
    </row>
    <row r="202" spans="2:45" ht="12.75"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0"/>
      <c r="AL202" s="70"/>
      <c r="AM202" s="70"/>
      <c r="AN202" s="70"/>
      <c r="AO202" s="70"/>
      <c r="AP202" s="70"/>
      <c r="AQ202" s="70"/>
      <c r="AR202" s="70"/>
      <c r="AS202" s="70"/>
    </row>
    <row r="203" spans="2:45" ht="12.75"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  <c r="AN203" s="70"/>
      <c r="AO203" s="70"/>
      <c r="AP203" s="70"/>
      <c r="AQ203" s="70"/>
      <c r="AR203" s="70"/>
      <c r="AS203" s="70"/>
    </row>
    <row r="204" spans="2:45" ht="12.75"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  <c r="AO204" s="70"/>
      <c r="AP204" s="70"/>
      <c r="AQ204" s="70"/>
      <c r="AR204" s="70"/>
      <c r="AS204" s="70"/>
    </row>
    <row r="205" spans="2:45" ht="12.75"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  <c r="AM205" s="70"/>
      <c r="AN205" s="70"/>
      <c r="AO205" s="70"/>
      <c r="AP205" s="70"/>
      <c r="AQ205" s="70"/>
      <c r="AR205" s="70"/>
      <c r="AS205" s="70"/>
    </row>
    <row r="206" spans="2:45" ht="12.75"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  <c r="AO206" s="70"/>
      <c r="AP206" s="70"/>
      <c r="AQ206" s="70"/>
      <c r="AR206" s="70"/>
      <c r="AS206" s="70"/>
    </row>
    <row r="207" spans="2:45" ht="12.75"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70"/>
      <c r="AB207" s="70"/>
      <c r="AC207" s="70"/>
      <c r="AD207" s="70"/>
      <c r="AE207" s="70"/>
      <c r="AF207" s="70"/>
      <c r="AG207" s="70"/>
      <c r="AH207" s="70"/>
      <c r="AI207" s="70"/>
      <c r="AJ207" s="70"/>
      <c r="AK207" s="70"/>
      <c r="AL207" s="70"/>
      <c r="AM207" s="70"/>
      <c r="AN207" s="70"/>
      <c r="AO207" s="70"/>
      <c r="AP207" s="70"/>
      <c r="AQ207" s="70"/>
      <c r="AR207" s="70"/>
      <c r="AS207" s="70"/>
    </row>
    <row r="208" spans="2:45" ht="12.75"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  <c r="AC208" s="70"/>
      <c r="AD208" s="70"/>
      <c r="AE208" s="70"/>
      <c r="AF208" s="70"/>
      <c r="AG208" s="70"/>
      <c r="AH208" s="70"/>
      <c r="AI208" s="70"/>
      <c r="AJ208" s="70"/>
      <c r="AK208" s="70"/>
      <c r="AL208" s="70"/>
      <c r="AM208" s="70"/>
      <c r="AN208" s="70"/>
      <c r="AO208" s="70"/>
      <c r="AP208" s="70"/>
      <c r="AQ208" s="70"/>
      <c r="AR208" s="70"/>
      <c r="AS208" s="70"/>
    </row>
    <row r="209" spans="2:45" ht="12.75"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  <c r="AM209" s="70"/>
      <c r="AN209" s="70"/>
      <c r="AO209" s="70"/>
      <c r="AP209" s="70"/>
      <c r="AQ209" s="70"/>
      <c r="AR209" s="70"/>
      <c r="AS209" s="70"/>
    </row>
    <row r="210" spans="2:45" ht="12.75"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  <c r="AN210" s="70"/>
      <c r="AO210" s="70"/>
      <c r="AP210" s="70"/>
      <c r="AQ210" s="70"/>
      <c r="AR210" s="70"/>
      <c r="AS210" s="70"/>
    </row>
    <row r="211" spans="2:45" ht="12.75"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70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  <c r="AO211" s="70"/>
      <c r="AP211" s="70"/>
      <c r="AQ211" s="70"/>
      <c r="AR211" s="70"/>
      <c r="AS211" s="70"/>
    </row>
    <row r="212" spans="2:45" ht="12.75"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/>
      <c r="AD212" s="70"/>
      <c r="AE212" s="70"/>
      <c r="AF212" s="70"/>
      <c r="AG212" s="70"/>
      <c r="AH212" s="70"/>
      <c r="AI212" s="70"/>
      <c r="AJ212" s="70"/>
      <c r="AK212" s="70"/>
      <c r="AL212" s="70"/>
      <c r="AM212" s="70"/>
      <c r="AN212" s="70"/>
      <c r="AO212" s="70"/>
      <c r="AP212" s="70"/>
      <c r="AQ212" s="70"/>
      <c r="AR212" s="70"/>
      <c r="AS212" s="70"/>
    </row>
    <row r="213" spans="2:45" ht="12.75"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70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  <c r="AO213" s="70"/>
      <c r="AP213" s="70"/>
      <c r="AQ213" s="70"/>
      <c r="AR213" s="70"/>
      <c r="AS213" s="70"/>
    </row>
    <row r="214" spans="2:45" ht="12.75"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  <c r="AO214" s="70"/>
      <c r="AP214" s="70"/>
      <c r="AQ214" s="70"/>
      <c r="AR214" s="70"/>
      <c r="AS214" s="70"/>
    </row>
    <row r="215" spans="2:45" ht="12.75"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  <c r="AM215" s="70"/>
      <c r="AN215" s="70"/>
      <c r="AO215" s="70"/>
      <c r="AP215" s="70"/>
      <c r="AQ215" s="70"/>
      <c r="AR215" s="70"/>
      <c r="AS215" s="70"/>
    </row>
    <row r="216" spans="2:45" ht="12.75"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  <c r="AA216" s="70"/>
      <c r="AB216" s="70"/>
      <c r="AC216" s="70"/>
      <c r="AD216" s="70"/>
      <c r="AE216" s="70"/>
      <c r="AF216" s="70"/>
      <c r="AG216" s="70"/>
      <c r="AH216" s="70"/>
      <c r="AI216" s="70"/>
      <c r="AJ216" s="70"/>
      <c r="AK216" s="70"/>
      <c r="AL216" s="70"/>
      <c r="AM216" s="70"/>
      <c r="AN216" s="70"/>
      <c r="AO216" s="70"/>
      <c r="AP216" s="70"/>
      <c r="AQ216" s="70"/>
      <c r="AR216" s="70"/>
      <c r="AS216" s="70"/>
    </row>
    <row r="217" spans="2:45" ht="12.75"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  <c r="AA217" s="70"/>
      <c r="AB217" s="70"/>
      <c r="AC217" s="70"/>
      <c r="AD217" s="70"/>
      <c r="AE217" s="70"/>
      <c r="AF217" s="70"/>
      <c r="AG217" s="70"/>
      <c r="AH217" s="70"/>
      <c r="AI217" s="70"/>
      <c r="AJ217" s="70"/>
      <c r="AK217" s="70"/>
      <c r="AL217" s="70"/>
      <c r="AM217" s="70"/>
      <c r="AN217" s="70"/>
      <c r="AO217" s="70"/>
      <c r="AP217" s="70"/>
      <c r="AQ217" s="70"/>
      <c r="AR217" s="70"/>
      <c r="AS217" s="70"/>
    </row>
    <row r="218" spans="2:45" ht="12.75"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  <c r="AA218" s="70"/>
      <c r="AB218" s="70"/>
      <c r="AC218" s="70"/>
      <c r="AD218" s="70"/>
      <c r="AE218" s="70"/>
      <c r="AF218" s="70"/>
      <c r="AG218" s="70"/>
      <c r="AH218" s="70"/>
      <c r="AI218" s="70"/>
      <c r="AJ218" s="70"/>
      <c r="AK218" s="70"/>
      <c r="AL218" s="70"/>
      <c r="AM218" s="70"/>
      <c r="AN218" s="70"/>
      <c r="AO218" s="70"/>
      <c r="AP218" s="70"/>
      <c r="AQ218" s="70"/>
      <c r="AR218" s="70"/>
      <c r="AS218" s="70"/>
    </row>
    <row r="219" spans="2:45" ht="12.75"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  <c r="AA219" s="70"/>
      <c r="AB219" s="70"/>
      <c r="AC219" s="70"/>
      <c r="AD219" s="70"/>
      <c r="AE219" s="70"/>
      <c r="AF219" s="70"/>
      <c r="AG219" s="70"/>
      <c r="AH219" s="70"/>
      <c r="AI219" s="70"/>
      <c r="AJ219" s="70"/>
      <c r="AK219" s="70"/>
      <c r="AL219" s="70"/>
      <c r="AM219" s="70"/>
      <c r="AN219" s="70"/>
      <c r="AO219" s="70"/>
      <c r="AP219" s="70"/>
      <c r="AQ219" s="70"/>
      <c r="AR219" s="70"/>
      <c r="AS219" s="70"/>
    </row>
    <row r="220" spans="2:45" ht="12.75"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  <c r="AA220" s="70"/>
      <c r="AB220" s="70"/>
      <c r="AC220" s="70"/>
      <c r="AD220" s="70"/>
      <c r="AE220" s="70"/>
      <c r="AF220" s="70"/>
      <c r="AG220" s="70"/>
      <c r="AH220" s="70"/>
      <c r="AI220" s="70"/>
      <c r="AJ220" s="70"/>
      <c r="AK220" s="70"/>
      <c r="AL220" s="70"/>
      <c r="AM220" s="70"/>
      <c r="AN220" s="70"/>
      <c r="AO220" s="70"/>
      <c r="AP220" s="70"/>
      <c r="AQ220" s="70"/>
      <c r="AR220" s="70"/>
      <c r="AS220" s="70"/>
    </row>
    <row r="221" spans="2:45" ht="12.75"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</row>
    <row r="222" spans="2:45" ht="12.75"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  <c r="AA222" s="70"/>
      <c r="AB222" s="70"/>
      <c r="AC222" s="70"/>
      <c r="AD222" s="70"/>
      <c r="AE222" s="70"/>
      <c r="AF222" s="70"/>
      <c r="AG222" s="70"/>
      <c r="AH222" s="70"/>
      <c r="AI222" s="70"/>
      <c r="AJ222" s="70"/>
      <c r="AK222" s="70"/>
      <c r="AL222" s="70"/>
      <c r="AM222" s="70"/>
      <c r="AN222" s="70"/>
      <c r="AO222" s="70"/>
      <c r="AP222" s="70"/>
      <c r="AQ222" s="70"/>
      <c r="AR222" s="70"/>
      <c r="AS222" s="70"/>
    </row>
    <row r="223" spans="2:45" ht="12.75"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  <c r="AC223" s="70"/>
      <c r="AD223" s="70"/>
      <c r="AE223" s="70"/>
      <c r="AF223" s="70"/>
      <c r="AG223" s="70"/>
      <c r="AH223" s="70"/>
      <c r="AI223" s="70"/>
      <c r="AJ223" s="70"/>
      <c r="AK223" s="70"/>
      <c r="AL223" s="70"/>
      <c r="AM223" s="70"/>
      <c r="AN223" s="70"/>
      <c r="AO223" s="70"/>
      <c r="AP223" s="70"/>
      <c r="AQ223" s="70"/>
      <c r="AR223" s="70"/>
      <c r="AS223" s="70"/>
    </row>
    <row r="224" spans="2:45" ht="12.75"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  <c r="AC224" s="70"/>
      <c r="AD224" s="70"/>
      <c r="AE224" s="70"/>
      <c r="AF224" s="70"/>
      <c r="AG224" s="70"/>
      <c r="AH224" s="70"/>
      <c r="AI224" s="70"/>
      <c r="AJ224" s="70"/>
      <c r="AK224" s="70"/>
      <c r="AL224" s="70"/>
      <c r="AM224" s="70"/>
      <c r="AN224" s="70"/>
      <c r="AO224" s="70"/>
      <c r="AP224" s="70"/>
      <c r="AQ224" s="70"/>
      <c r="AR224" s="70"/>
      <c r="AS224" s="70"/>
    </row>
    <row r="225" spans="2:45" ht="12.75"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70"/>
      <c r="AS225" s="70"/>
    </row>
    <row r="226" spans="2:45" ht="12.75"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  <c r="AA226" s="70"/>
      <c r="AB226" s="70"/>
      <c r="AC226" s="70"/>
      <c r="AD226" s="70"/>
      <c r="AE226" s="70"/>
      <c r="AF226" s="70"/>
      <c r="AG226" s="70"/>
      <c r="AH226" s="70"/>
      <c r="AI226" s="70"/>
      <c r="AJ226" s="70"/>
      <c r="AK226" s="70"/>
      <c r="AL226" s="70"/>
      <c r="AM226" s="70"/>
      <c r="AN226" s="70"/>
      <c r="AO226" s="70"/>
      <c r="AP226" s="70"/>
      <c r="AQ226" s="70"/>
      <c r="AR226" s="70"/>
      <c r="AS226" s="70"/>
    </row>
    <row r="227" spans="2:45" ht="12.75"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  <c r="AA227" s="70"/>
      <c r="AB227" s="70"/>
      <c r="AC227" s="70"/>
      <c r="AD227" s="70"/>
      <c r="AE227" s="70"/>
      <c r="AF227" s="70"/>
      <c r="AG227" s="70"/>
      <c r="AH227" s="70"/>
      <c r="AI227" s="70"/>
      <c r="AJ227" s="70"/>
      <c r="AK227" s="70"/>
      <c r="AL227" s="70"/>
      <c r="AM227" s="70"/>
      <c r="AN227" s="70"/>
      <c r="AO227" s="70"/>
      <c r="AP227" s="70"/>
      <c r="AQ227" s="70"/>
      <c r="AR227" s="70"/>
      <c r="AS227" s="70"/>
    </row>
    <row r="228" spans="2:45" ht="12.75"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70"/>
      <c r="AB228" s="70"/>
      <c r="AC228" s="70"/>
      <c r="AD228" s="70"/>
      <c r="AE228" s="70"/>
      <c r="AF228" s="70"/>
      <c r="AG228" s="70"/>
      <c r="AH228" s="70"/>
      <c r="AI228" s="70"/>
      <c r="AJ228" s="70"/>
      <c r="AK228" s="70"/>
      <c r="AL228" s="70"/>
      <c r="AM228" s="70"/>
      <c r="AN228" s="70"/>
      <c r="AO228" s="70"/>
      <c r="AP228" s="70"/>
      <c r="AQ228" s="70"/>
      <c r="AR228" s="70"/>
      <c r="AS228" s="70"/>
    </row>
    <row r="229" spans="2:45" ht="12.75"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70"/>
      <c r="AN229" s="70"/>
      <c r="AO229" s="70"/>
      <c r="AP229" s="70"/>
      <c r="AQ229" s="70"/>
      <c r="AR229" s="70"/>
      <c r="AS229" s="70"/>
    </row>
    <row r="230" spans="2:45" ht="12.75"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  <c r="AN230" s="70"/>
      <c r="AO230" s="70"/>
      <c r="AP230" s="70"/>
      <c r="AQ230" s="70"/>
      <c r="AR230" s="70"/>
      <c r="AS230" s="70"/>
    </row>
    <row r="231" spans="2:45" ht="12.75"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  <c r="AC231" s="70"/>
      <c r="AD231" s="70"/>
      <c r="AE231" s="70"/>
      <c r="AF231" s="70"/>
      <c r="AG231" s="70"/>
      <c r="AH231" s="70"/>
      <c r="AI231" s="70"/>
      <c r="AJ231" s="70"/>
      <c r="AK231" s="70"/>
      <c r="AL231" s="70"/>
      <c r="AM231" s="70"/>
      <c r="AN231" s="70"/>
      <c r="AO231" s="70"/>
      <c r="AP231" s="70"/>
      <c r="AQ231" s="70"/>
      <c r="AR231" s="70"/>
      <c r="AS231" s="70"/>
    </row>
    <row r="232" spans="2:45" ht="12.75"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  <c r="AB232" s="70"/>
      <c r="AC232" s="70"/>
      <c r="AD232" s="70"/>
      <c r="AE232" s="70"/>
      <c r="AF232" s="70"/>
      <c r="AG232" s="70"/>
      <c r="AH232" s="70"/>
      <c r="AI232" s="70"/>
      <c r="AJ232" s="70"/>
      <c r="AK232" s="70"/>
      <c r="AL232" s="70"/>
      <c r="AM232" s="70"/>
      <c r="AN232" s="70"/>
      <c r="AO232" s="70"/>
      <c r="AP232" s="70"/>
      <c r="AQ232" s="70"/>
      <c r="AR232" s="70"/>
      <c r="AS232" s="70"/>
    </row>
    <row r="233" spans="2:45" ht="12.75"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  <c r="AA233" s="70"/>
      <c r="AB233" s="70"/>
      <c r="AC233" s="70"/>
      <c r="AD233" s="70"/>
      <c r="AE233" s="70"/>
      <c r="AF233" s="70"/>
      <c r="AG233" s="70"/>
      <c r="AH233" s="70"/>
      <c r="AI233" s="70"/>
      <c r="AJ233" s="70"/>
      <c r="AK233" s="70"/>
      <c r="AL233" s="70"/>
      <c r="AM233" s="70"/>
      <c r="AN233" s="70"/>
      <c r="AO233" s="70"/>
      <c r="AP233" s="70"/>
      <c r="AQ233" s="70"/>
      <c r="AR233" s="70"/>
      <c r="AS233" s="70"/>
    </row>
    <row r="234" spans="2:45" ht="12.75"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  <c r="AA234" s="70"/>
      <c r="AB234" s="70"/>
      <c r="AC234" s="70"/>
      <c r="AD234" s="70"/>
      <c r="AE234" s="70"/>
      <c r="AF234" s="70"/>
      <c r="AG234" s="70"/>
      <c r="AH234" s="70"/>
      <c r="AI234" s="70"/>
      <c r="AJ234" s="70"/>
      <c r="AK234" s="70"/>
      <c r="AL234" s="70"/>
      <c r="AM234" s="70"/>
      <c r="AN234" s="70"/>
      <c r="AO234" s="70"/>
      <c r="AP234" s="70"/>
      <c r="AQ234" s="70"/>
      <c r="AR234" s="70"/>
      <c r="AS234" s="70"/>
    </row>
    <row r="235" spans="2:45" ht="12.75"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  <c r="AA235" s="70"/>
      <c r="AB235" s="70"/>
      <c r="AC235" s="70"/>
      <c r="AD235" s="70"/>
      <c r="AE235" s="70"/>
      <c r="AF235" s="70"/>
      <c r="AG235" s="70"/>
      <c r="AH235" s="70"/>
      <c r="AI235" s="70"/>
      <c r="AJ235" s="70"/>
      <c r="AK235" s="70"/>
      <c r="AL235" s="70"/>
      <c r="AM235" s="70"/>
      <c r="AN235" s="70"/>
      <c r="AO235" s="70"/>
      <c r="AP235" s="70"/>
      <c r="AQ235" s="70"/>
      <c r="AR235" s="70"/>
      <c r="AS235" s="70"/>
    </row>
    <row r="236" spans="2:45" ht="12.75"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  <c r="AA236" s="70"/>
      <c r="AB236" s="70"/>
      <c r="AC236" s="70"/>
      <c r="AD236" s="70"/>
      <c r="AE236" s="70"/>
      <c r="AF236" s="70"/>
      <c r="AG236" s="70"/>
      <c r="AH236" s="70"/>
      <c r="AI236" s="70"/>
      <c r="AJ236" s="70"/>
      <c r="AK236" s="70"/>
      <c r="AL236" s="70"/>
      <c r="AM236" s="70"/>
      <c r="AN236" s="70"/>
      <c r="AO236" s="70"/>
      <c r="AP236" s="70"/>
      <c r="AQ236" s="70"/>
      <c r="AR236" s="70"/>
      <c r="AS236" s="70"/>
    </row>
    <row r="237" spans="2:45" ht="12.75"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  <c r="AA237" s="70"/>
      <c r="AB237" s="70"/>
      <c r="AC237" s="70"/>
      <c r="AD237" s="70"/>
      <c r="AE237" s="70"/>
      <c r="AF237" s="70"/>
      <c r="AG237" s="70"/>
      <c r="AH237" s="70"/>
      <c r="AI237" s="70"/>
      <c r="AJ237" s="70"/>
      <c r="AK237" s="70"/>
      <c r="AL237" s="70"/>
      <c r="AM237" s="70"/>
      <c r="AN237" s="70"/>
      <c r="AO237" s="70"/>
      <c r="AP237" s="70"/>
      <c r="AQ237" s="70"/>
      <c r="AR237" s="70"/>
      <c r="AS237" s="70"/>
    </row>
    <row r="238" spans="2:45" ht="12.75"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  <c r="AA238" s="70"/>
      <c r="AB238" s="70"/>
      <c r="AC238" s="70"/>
      <c r="AD238" s="70"/>
      <c r="AE238" s="70"/>
      <c r="AF238" s="70"/>
      <c r="AG238" s="70"/>
      <c r="AH238" s="70"/>
      <c r="AI238" s="70"/>
      <c r="AJ238" s="70"/>
      <c r="AK238" s="70"/>
      <c r="AL238" s="70"/>
      <c r="AM238" s="70"/>
      <c r="AN238" s="70"/>
      <c r="AO238" s="70"/>
      <c r="AP238" s="70"/>
      <c r="AQ238" s="70"/>
      <c r="AR238" s="70"/>
      <c r="AS238" s="70"/>
    </row>
    <row r="239" spans="2:45" ht="12.75"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  <c r="AC239" s="70"/>
      <c r="AD239" s="70"/>
      <c r="AE239" s="70"/>
      <c r="AF239" s="70"/>
      <c r="AG239" s="70"/>
      <c r="AH239" s="70"/>
      <c r="AI239" s="70"/>
      <c r="AJ239" s="70"/>
      <c r="AK239" s="70"/>
      <c r="AL239" s="70"/>
      <c r="AM239" s="70"/>
      <c r="AN239" s="70"/>
      <c r="AO239" s="70"/>
      <c r="AP239" s="70"/>
      <c r="AQ239" s="70"/>
      <c r="AR239" s="70"/>
      <c r="AS239" s="70"/>
    </row>
    <row r="240" spans="2:45" ht="12.75"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  <c r="AA240" s="70"/>
      <c r="AB240" s="70"/>
      <c r="AC240" s="70"/>
      <c r="AD240" s="70"/>
      <c r="AE240" s="70"/>
      <c r="AF240" s="70"/>
      <c r="AG240" s="70"/>
      <c r="AH240" s="70"/>
      <c r="AI240" s="70"/>
      <c r="AJ240" s="70"/>
      <c r="AK240" s="70"/>
      <c r="AL240" s="70"/>
      <c r="AM240" s="70"/>
      <c r="AN240" s="70"/>
      <c r="AO240" s="70"/>
      <c r="AP240" s="70"/>
      <c r="AQ240" s="70"/>
      <c r="AR240" s="70"/>
      <c r="AS240" s="70"/>
    </row>
    <row r="241" spans="2:45" ht="12.75"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  <c r="AC241" s="70"/>
      <c r="AD241" s="70"/>
      <c r="AE241" s="70"/>
      <c r="AF241" s="70"/>
      <c r="AG241" s="70"/>
      <c r="AH241" s="70"/>
      <c r="AI241" s="70"/>
      <c r="AJ241" s="70"/>
      <c r="AK241" s="70"/>
      <c r="AL241" s="70"/>
      <c r="AM241" s="70"/>
      <c r="AN241" s="70"/>
      <c r="AO241" s="70"/>
      <c r="AP241" s="70"/>
      <c r="AQ241" s="70"/>
      <c r="AR241" s="70"/>
      <c r="AS241" s="70"/>
    </row>
    <row r="242" spans="2:45" ht="12.75"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A242" s="70"/>
      <c r="AB242" s="70"/>
      <c r="AC242" s="70"/>
      <c r="AD242" s="70"/>
      <c r="AE242" s="70"/>
      <c r="AF242" s="70"/>
      <c r="AG242" s="70"/>
      <c r="AH242" s="70"/>
      <c r="AI242" s="70"/>
      <c r="AJ242" s="70"/>
      <c r="AK242" s="70"/>
      <c r="AL242" s="70"/>
      <c r="AM242" s="70"/>
      <c r="AN242" s="70"/>
      <c r="AO242" s="70"/>
      <c r="AP242" s="70"/>
      <c r="AQ242" s="70"/>
      <c r="AR242" s="70"/>
      <c r="AS242" s="70"/>
    </row>
    <row r="243" spans="2:45" ht="12.75"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</row>
    <row r="244" spans="2:45" ht="12.75"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  <c r="AA244" s="70"/>
      <c r="AB244" s="70"/>
      <c r="AC244" s="70"/>
      <c r="AD244" s="70"/>
      <c r="AE244" s="70"/>
      <c r="AF244" s="70"/>
      <c r="AG244" s="70"/>
      <c r="AH244" s="70"/>
      <c r="AI244" s="70"/>
      <c r="AJ244" s="70"/>
      <c r="AK244" s="70"/>
      <c r="AL244" s="70"/>
      <c r="AM244" s="70"/>
      <c r="AN244" s="70"/>
      <c r="AO244" s="70"/>
      <c r="AP244" s="70"/>
      <c r="AQ244" s="70"/>
      <c r="AR244" s="70"/>
      <c r="AS244" s="70"/>
    </row>
    <row r="245" spans="2:45" ht="12.75"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  <c r="AA245" s="70"/>
      <c r="AB245" s="70"/>
      <c r="AC245" s="70"/>
      <c r="AD245" s="70"/>
      <c r="AE245" s="70"/>
      <c r="AF245" s="70"/>
      <c r="AG245" s="70"/>
      <c r="AH245" s="70"/>
      <c r="AI245" s="70"/>
      <c r="AJ245" s="70"/>
      <c r="AK245" s="70"/>
      <c r="AL245" s="70"/>
      <c r="AM245" s="70"/>
      <c r="AN245" s="70"/>
      <c r="AO245" s="70"/>
      <c r="AP245" s="70"/>
      <c r="AQ245" s="70"/>
      <c r="AR245" s="70"/>
      <c r="AS245" s="70"/>
    </row>
    <row r="246" spans="2:45" ht="12.75"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70"/>
      <c r="AB246" s="70"/>
      <c r="AC246" s="70"/>
      <c r="AD246" s="70"/>
      <c r="AE246" s="70"/>
      <c r="AF246" s="70"/>
      <c r="AG246" s="70"/>
      <c r="AH246" s="70"/>
      <c r="AI246" s="70"/>
      <c r="AJ246" s="70"/>
      <c r="AK246" s="70"/>
      <c r="AL246" s="70"/>
      <c r="AM246" s="70"/>
      <c r="AN246" s="70"/>
      <c r="AO246" s="70"/>
      <c r="AP246" s="70"/>
      <c r="AQ246" s="70"/>
      <c r="AR246" s="70"/>
      <c r="AS246" s="70"/>
    </row>
    <row r="247" spans="2:45" ht="12.75"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70"/>
      <c r="AB247" s="70"/>
      <c r="AC247" s="70"/>
      <c r="AD247" s="70"/>
      <c r="AE247" s="70"/>
      <c r="AF247" s="70"/>
      <c r="AG247" s="70"/>
      <c r="AH247" s="70"/>
      <c r="AI247" s="70"/>
      <c r="AJ247" s="70"/>
      <c r="AK247" s="70"/>
      <c r="AL247" s="70"/>
      <c r="AM247" s="70"/>
      <c r="AN247" s="70"/>
      <c r="AO247" s="70"/>
      <c r="AP247" s="70"/>
      <c r="AQ247" s="70"/>
      <c r="AR247" s="70"/>
      <c r="AS247" s="70"/>
    </row>
  </sheetData>
  <sheetProtection/>
  <mergeCells count="1115">
    <mergeCell ref="D42:R42"/>
    <mergeCell ref="AB42:AC42"/>
    <mergeCell ref="AD42:AE42"/>
    <mergeCell ref="AN36:AO36"/>
    <mergeCell ref="AB36:AC36"/>
    <mergeCell ref="AD36:AE36"/>
    <mergeCell ref="AF36:AG36"/>
    <mergeCell ref="AL36:AM36"/>
    <mergeCell ref="D37:R37"/>
    <mergeCell ref="AN40:AO40"/>
    <mergeCell ref="A40:C40"/>
    <mergeCell ref="AP36:AQ36"/>
    <mergeCell ref="AT36:AU36"/>
    <mergeCell ref="AV36:AW36"/>
    <mergeCell ref="D41:R41"/>
    <mergeCell ref="AN37:AO37"/>
    <mergeCell ref="AP38:AQ38"/>
    <mergeCell ref="AJ40:AK40"/>
    <mergeCell ref="D36:R36"/>
    <mergeCell ref="AJ36:AK36"/>
    <mergeCell ref="R154:AF154"/>
    <mergeCell ref="AC147:AT147"/>
    <mergeCell ref="AA147:AB147"/>
    <mergeCell ref="AS83:AS84"/>
    <mergeCell ref="AT83:AU84"/>
    <mergeCell ref="AJ83:AK84"/>
    <mergeCell ref="D97:R97"/>
    <mergeCell ref="D96:R96"/>
    <mergeCell ref="V83:V84"/>
    <mergeCell ref="AD97:AE97"/>
    <mergeCell ref="AV83:AW84"/>
    <mergeCell ref="AB108:AC109"/>
    <mergeCell ref="AD108:AE109"/>
    <mergeCell ref="AF108:AG109"/>
    <mergeCell ref="AH108:AH109"/>
    <mergeCell ref="A108:C109"/>
    <mergeCell ref="D108:R109"/>
    <mergeCell ref="W108:W110"/>
    <mergeCell ref="AF83:AG84"/>
    <mergeCell ref="AH83:AH84"/>
    <mergeCell ref="X83:X84"/>
    <mergeCell ref="A85:C85"/>
    <mergeCell ref="D86:R86"/>
    <mergeCell ref="A87:C87"/>
    <mergeCell ref="A83:C84"/>
    <mergeCell ref="D83:R84"/>
    <mergeCell ref="T83:T84"/>
    <mergeCell ref="U83:U84"/>
    <mergeCell ref="D85:R85"/>
    <mergeCell ref="W83:W84"/>
    <mergeCell ref="Y83:Y84"/>
    <mergeCell ref="A77:C77"/>
    <mergeCell ref="D77:R77"/>
    <mergeCell ref="D78:R78"/>
    <mergeCell ref="A79:C79"/>
    <mergeCell ref="A81:C81"/>
    <mergeCell ref="D81:R81"/>
    <mergeCell ref="D80:R80"/>
    <mergeCell ref="A78:C78"/>
    <mergeCell ref="A82:C82"/>
    <mergeCell ref="AB83:AC84"/>
    <mergeCell ref="AF86:AG86"/>
    <mergeCell ref="AD85:AE85"/>
    <mergeCell ref="AF88:AG88"/>
    <mergeCell ref="AD88:AE88"/>
    <mergeCell ref="AD91:AE91"/>
    <mergeCell ref="AB85:AC85"/>
    <mergeCell ref="AD69:AE69"/>
    <mergeCell ref="AI83:AI84"/>
    <mergeCell ref="AF69:AG69"/>
    <mergeCell ref="AD87:AE87"/>
    <mergeCell ref="AD101:AE101"/>
    <mergeCell ref="AF101:AG101"/>
    <mergeCell ref="AD76:AE76"/>
    <mergeCell ref="AF90:AG90"/>
    <mergeCell ref="AF79:AG79"/>
    <mergeCell ref="AD99:AE99"/>
    <mergeCell ref="A42:C42"/>
    <mergeCell ref="A43:C43"/>
    <mergeCell ref="AD46:AE46"/>
    <mergeCell ref="AF46:AG46"/>
    <mergeCell ref="A46:C46"/>
    <mergeCell ref="AP108:AQ109"/>
    <mergeCell ref="AJ42:AK42"/>
    <mergeCell ref="AL42:AM42"/>
    <mergeCell ref="AD50:AE50"/>
    <mergeCell ref="AF50:AG50"/>
    <mergeCell ref="AC138:AT138"/>
    <mergeCell ref="AA139:AB139"/>
    <mergeCell ref="AC139:AT139"/>
    <mergeCell ref="AA137:AB137"/>
    <mergeCell ref="AC137:AT137"/>
    <mergeCell ref="A47:C47"/>
    <mergeCell ref="D47:R47"/>
    <mergeCell ref="AB47:AC47"/>
    <mergeCell ref="AD47:AE47"/>
    <mergeCell ref="AF47:AG47"/>
    <mergeCell ref="AP58:AQ58"/>
    <mergeCell ref="AT58:AU58"/>
    <mergeCell ref="AC126:AT126"/>
    <mergeCell ref="AA127:AB127"/>
    <mergeCell ref="AC127:AT127"/>
    <mergeCell ref="AA128:AB128"/>
    <mergeCell ref="AC128:AT128"/>
    <mergeCell ref="AT81:AU81"/>
    <mergeCell ref="AN58:AO58"/>
    <mergeCell ref="AP59:AQ59"/>
    <mergeCell ref="AH20:AK20"/>
    <mergeCell ref="I26:AW26"/>
    <mergeCell ref="A58:C58"/>
    <mergeCell ref="D58:R58"/>
    <mergeCell ref="AB58:AC58"/>
    <mergeCell ref="AD58:AE58"/>
    <mergeCell ref="AF58:AG58"/>
    <mergeCell ref="AV58:AW58"/>
    <mergeCell ref="AJ58:AK58"/>
    <mergeCell ref="AL58:AM58"/>
    <mergeCell ref="S4:AG4"/>
    <mergeCell ref="AA16:AG17"/>
    <mergeCell ref="AH16:AK17"/>
    <mergeCell ref="S7:AG7"/>
    <mergeCell ref="AB5:AG5"/>
    <mergeCell ref="S6:AG6"/>
    <mergeCell ref="AI7:AU7"/>
    <mergeCell ref="AH4:AW4"/>
    <mergeCell ref="S5:AA5"/>
    <mergeCell ref="W17:Z17"/>
    <mergeCell ref="B8:O8"/>
    <mergeCell ref="K7:Q7"/>
    <mergeCell ref="AL55:AM55"/>
    <mergeCell ref="S76:S84"/>
    <mergeCell ref="S85:S97"/>
    <mergeCell ref="AN30:AQ30"/>
    <mergeCell ref="F19:M19"/>
    <mergeCell ref="N19:Q19"/>
    <mergeCell ref="AA20:AG20"/>
    <mergeCell ref="B18:E18"/>
    <mergeCell ref="F1:K1"/>
    <mergeCell ref="R2:AG2"/>
    <mergeCell ref="AH2:AW2"/>
    <mergeCell ref="P3:AH3"/>
    <mergeCell ref="E3:F3"/>
    <mergeCell ref="H3:K3"/>
    <mergeCell ref="L3:O3"/>
    <mergeCell ref="C2:Q2"/>
    <mergeCell ref="V1:AC1"/>
    <mergeCell ref="F18:M18"/>
    <mergeCell ref="N18:Q18"/>
    <mergeCell ref="AA18:AG18"/>
    <mergeCell ref="S11:AB11"/>
    <mergeCell ref="AC11:AG11"/>
    <mergeCell ref="K4:R4"/>
    <mergeCell ref="K6:R6"/>
    <mergeCell ref="N16:Q17"/>
    <mergeCell ref="R16:Z16"/>
    <mergeCell ref="R17:V17"/>
    <mergeCell ref="AA19:AG19"/>
    <mergeCell ref="AH19:AK19"/>
    <mergeCell ref="S8:AG8"/>
    <mergeCell ref="AJ8:AW8"/>
    <mergeCell ref="AN9:AW9"/>
    <mergeCell ref="AL16:AO17"/>
    <mergeCell ref="AP18:AS18"/>
    <mergeCell ref="AP19:AS19"/>
    <mergeCell ref="W18:Z18"/>
    <mergeCell ref="W19:Z19"/>
    <mergeCell ref="AL20:AO20"/>
    <mergeCell ref="W20:Z20"/>
    <mergeCell ref="AC12:AG12"/>
    <mergeCell ref="B16:E17"/>
    <mergeCell ref="F16:M17"/>
    <mergeCell ref="AH18:AK18"/>
    <mergeCell ref="AL18:AO18"/>
    <mergeCell ref="B19:E19"/>
    <mergeCell ref="B14:AS14"/>
    <mergeCell ref="AP16:AS17"/>
    <mergeCell ref="B22:E22"/>
    <mergeCell ref="F22:M22"/>
    <mergeCell ref="N22:Q22"/>
    <mergeCell ref="AA22:AG22"/>
    <mergeCell ref="AH22:AK22"/>
    <mergeCell ref="AL22:AO22"/>
    <mergeCell ref="W22:Z22"/>
    <mergeCell ref="R22:V22"/>
    <mergeCell ref="A28:C31"/>
    <mergeCell ref="D28:R31"/>
    <mergeCell ref="S28:AA30"/>
    <mergeCell ref="AB28:AI28"/>
    <mergeCell ref="AJ28:AW29"/>
    <mergeCell ref="AB29:AC31"/>
    <mergeCell ref="AD29:AE31"/>
    <mergeCell ref="AF29:AI29"/>
    <mergeCell ref="AF30:AI30"/>
    <mergeCell ref="AJ30:AM30"/>
    <mergeCell ref="AV32:AW32"/>
    <mergeCell ref="AT30:AW30"/>
    <mergeCell ref="AF31:AG31"/>
    <mergeCell ref="AJ31:AK31"/>
    <mergeCell ref="AL31:AM31"/>
    <mergeCell ref="AN31:AO31"/>
    <mergeCell ref="AP31:AQ31"/>
    <mergeCell ref="AT31:AU31"/>
    <mergeCell ref="AV31:AW31"/>
    <mergeCell ref="AJ32:AK32"/>
    <mergeCell ref="A32:C32"/>
    <mergeCell ref="D32:R32"/>
    <mergeCell ref="AB32:AC32"/>
    <mergeCell ref="AD32:AE32"/>
    <mergeCell ref="AF32:AG32"/>
    <mergeCell ref="A33:C33"/>
    <mergeCell ref="D33:R33"/>
    <mergeCell ref="AD33:AE33"/>
    <mergeCell ref="AF33:AG33"/>
    <mergeCell ref="A34:C34"/>
    <mergeCell ref="A35:C35"/>
    <mergeCell ref="AP47:AQ47"/>
    <mergeCell ref="AT47:AU47"/>
    <mergeCell ref="AP32:AQ32"/>
    <mergeCell ref="AT32:AU32"/>
    <mergeCell ref="AL32:AM32"/>
    <mergeCell ref="AN32:AO32"/>
    <mergeCell ref="AP33:AQ33"/>
    <mergeCell ref="AT33:AU33"/>
    <mergeCell ref="AV47:AW47"/>
    <mergeCell ref="A48:C48"/>
    <mergeCell ref="D48:R48"/>
    <mergeCell ref="AB48:AC48"/>
    <mergeCell ref="AD48:AE48"/>
    <mergeCell ref="AF48:AG48"/>
    <mergeCell ref="AJ48:AK48"/>
    <mergeCell ref="AJ47:AK47"/>
    <mergeCell ref="AL47:AM47"/>
    <mergeCell ref="AN47:AO47"/>
    <mergeCell ref="A49:C49"/>
    <mergeCell ref="D49:R49"/>
    <mergeCell ref="AB49:AC49"/>
    <mergeCell ref="AD49:AE49"/>
    <mergeCell ref="AF49:AG49"/>
    <mergeCell ref="AJ49:AK49"/>
    <mergeCell ref="AL49:AM49"/>
    <mergeCell ref="AN49:AO49"/>
    <mergeCell ref="AN48:AO48"/>
    <mergeCell ref="AP48:AQ48"/>
    <mergeCell ref="AT48:AU48"/>
    <mergeCell ref="AV48:AW48"/>
    <mergeCell ref="AN50:AO50"/>
    <mergeCell ref="AP50:AQ50"/>
    <mergeCell ref="AT50:AU50"/>
    <mergeCell ref="AP49:AQ49"/>
    <mergeCell ref="AT49:AU49"/>
    <mergeCell ref="AV50:AW50"/>
    <mergeCell ref="AV49:AW49"/>
    <mergeCell ref="A51:C51"/>
    <mergeCell ref="D51:R51"/>
    <mergeCell ref="AB51:AC51"/>
    <mergeCell ref="AD51:AE51"/>
    <mergeCell ref="AF51:AG51"/>
    <mergeCell ref="AJ51:AK51"/>
    <mergeCell ref="A50:C50"/>
    <mergeCell ref="D50:R50"/>
    <mergeCell ref="AB50:AC50"/>
    <mergeCell ref="AV51:AW51"/>
    <mergeCell ref="A52:C52"/>
    <mergeCell ref="D52:R52"/>
    <mergeCell ref="AB52:AC52"/>
    <mergeCell ref="AD52:AE52"/>
    <mergeCell ref="AF52:AG52"/>
    <mergeCell ref="AV52:AW52"/>
    <mergeCell ref="AP52:AQ52"/>
    <mergeCell ref="AT52:AU52"/>
    <mergeCell ref="AJ52:AK52"/>
    <mergeCell ref="AL53:AM53"/>
    <mergeCell ref="AP54:AQ54"/>
    <mergeCell ref="AN53:AO53"/>
    <mergeCell ref="AT51:AU51"/>
    <mergeCell ref="A55:C55"/>
    <mergeCell ref="D55:R55"/>
    <mergeCell ref="AB55:AC55"/>
    <mergeCell ref="AD55:AE55"/>
    <mergeCell ref="AF55:AG55"/>
    <mergeCell ref="AJ53:AK53"/>
    <mergeCell ref="A53:C53"/>
    <mergeCell ref="AF53:AG53"/>
    <mergeCell ref="AL54:AM54"/>
    <mergeCell ref="AV53:AW53"/>
    <mergeCell ref="AN55:AO55"/>
    <mergeCell ref="AP55:AQ55"/>
    <mergeCell ref="AT55:AU55"/>
    <mergeCell ref="AV55:AW55"/>
    <mergeCell ref="AP53:AQ53"/>
    <mergeCell ref="AT53:AU53"/>
    <mergeCell ref="AN54:AO54"/>
    <mergeCell ref="AV54:AW54"/>
    <mergeCell ref="AT54:AU54"/>
    <mergeCell ref="AP56:AQ56"/>
    <mergeCell ref="A56:C56"/>
    <mergeCell ref="D56:R56"/>
    <mergeCell ref="AB56:AC56"/>
    <mergeCell ref="AD56:AE56"/>
    <mergeCell ref="AF56:AG56"/>
    <mergeCell ref="AJ55:AK55"/>
    <mergeCell ref="AJ54:AK54"/>
    <mergeCell ref="A54:C54"/>
    <mergeCell ref="D54:R54"/>
    <mergeCell ref="AB54:AC54"/>
    <mergeCell ref="AF54:AG54"/>
    <mergeCell ref="AD54:AE54"/>
    <mergeCell ref="AT56:AU56"/>
    <mergeCell ref="AV56:AW56"/>
    <mergeCell ref="AJ57:AK57"/>
    <mergeCell ref="AL57:AM57"/>
    <mergeCell ref="AN57:AO57"/>
    <mergeCell ref="AP57:AQ57"/>
    <mergeCell ref="AV57:AW57"/>
    <mergeCell ref="AJ56:AK56"/>
    <mergeCell ref="AL56:AM56"/>
    <mergeCell ref="AN56:AO56"/>
    <mergeCell ref="A57:C57"/>
    <mergeCell ref="D57:R57"/>
    <mergeCell ref="AB57:AC57"/>
    <mergeCell ref="AD57:AE57"/>
    <mergeCell ref="AF57:AG57"/>
    <mergeCell ref="AT57:AU57"/>
    <mergeCell ref="A59:C59"/>
    <mergeCell ref="D59:R59"/>
    <mergeCell ref="AB59:AC59"/>
    <mergeCell ref="AD59:AE59"/>
    <mergeCell ref="AF59:AG59"/>
    <mergeCell ref="AT59:AU59"/>
    <mergeCell ref="AV59:AW59"/>
    <mergeCell ref="AJ60:AK60"/>
    <mergeCell ref="AL60:AM60"/>
    <mergeCell ref="AN60:AO60"/>
    <mergeCell ref="AP60:AQ60"/>
    <mergeCell ref="AV60:AW60"/>
    <mergeCell ref="AJ59:AK59"/>
    <mergeCell ref="AL59:AM59"/>
    <mergeCell ref="AN59:AO59"/>
    <mergeCell ref="A60:C60"/>
    <mergeCell ref="D60:R60"/>
    <mergeCell ref="AB60:AC60"/>
    <mergeCell ref="AD60:AE60"/>
    <mergeCell ref="AF60:AG60"/>
    <mergeCell ref="AT60:AU60"/>
    <mergeCell ref="AL61:AM61"/>
    <mergeCell ref="AN61:AO61"/>
    <mergeCell ref="AP61:AQ61"/>
    <mergeCell ref="A61:C61"/>
    <mergeCell ref="D61:R61"/>
    <mergeCell ref="AB61:AC61"/>
    <mergeCell ref="AD61:AE61"/>
    <mergeCell ref="AF61:AG61"/>
    <mergeCell ref="AJ63:AK63"/>
    <mergeCell ref="AT61:AU61"/>
    <mergeCell ref="AV61:AW61"/>
    <mergeCell ref="A62:C62"/>
    <mergeCell ref="D62:R62"/>
    <mergeCell ref="AB62:AC62"/>
    <mergeCell ref="AD62:AE62"/>
    <mergeCell ref="AF62:AG62"/>
    <mergeCell ref="AJ62:AK62"/>
    <mergeCell ref="AJ61:AK61"/>
    <mergeCell ref="AT63:AU63"/>
    <mergeCell ref="AV62:AW62"/>
    <mergeCell ref="A63:C63"/>
    <mergeCell ref="D63:R63"/>
    <mergeCell ref="AB63:AC63"/>
    <mergeCell ref="AD63:AE63"/>
    <mergeCell ref="AF63:AG63"/>
    <mergeCell ref="AP63:AQ63"/>
    <mergeCell ref="AN63:AO63"/>
    <mergeCell ref="AV63:AW63"/>
    <mergeCell ref="AJ64:AK64"/>
    <mergeCell ref="AN65:AO65"/>
    <mergeCell ref="AL64:AM64"/>
    <mergeCell ref="AN64:AO64"/>
    <mergeCell ref="AP62:AQ62"/>
    <mergeCell ref="AT62:AU62"/>
    <mergeCell ref="AL62:AM62"/>
    <mergeCell ref="AN62:AO62"/>
    <mergeCell ref="AT64:AU64"/>
    <mergeCell ref="AL63:AM63"/>
    <mergeCell ref="A64:C64"/>
    <mergeCell ref="D64:R64"/>
    <mergeCell ref="AB64:AC64"/>
    <mergeCell ref="AD64:AE64"/>
    <mergeCell ref="AF64:AG64"/>
    <mergeCell ref="A65:C65"/>
    <mergeCell ref="D65:R65"/>
    <mergeCell ref="AP64:AQ64"/>
    <mergeCell ref="AJ68:AK68"/>
    <mergeCell ref="AL67:AM67"/>
    <mergeCell ref="AV65:AW65"/>
    <mergeCell ref="AV64:AW64"/>
    <mergeCell ref="AT66:AU66"/>
    <mergeCell ref="AV66:AW66"/>
    <mergeCell ref="AN66:AO66"/>
    <mergeCell ref="AP66:AQ66"/>
    <mergeCell ref="AT65:AU65"/>
    <mergeCell ref="A66:C66"/>
    <mergeCell ref="D66:R66"/>
    <mergeCell ref="AB66:AC66"/>
    <mergeCell ref="AD66:AE66"/>
    <mergeCell ref="AF66:AG66"/>
    <mergeCell ref="AF65:AG65"/>
    <mergeCell ref="AV67:AW67"/>
    <mergeCell ref="AT67:AU67"/>
    <mergeCell ref="AN67:AO67"/>
    <mergeCell ref="AP67:AQ67"/>
    <mergeCell ref="AT68:AU68"/>
    <mergeCell ref="AV68:AW68"/>
    <mergeCell ref="AT69:AU69"/>
    <mergeCell ref="AV69:AW69"/>
    <mergeCell ref="AL69:AM69"/>
    <mergeCell ref="AN69:AO69"/>
    <mergeCell ref="AL68:AM68"/>
    <mergeCell ref="AP69:AQ69"/>
    <mergeCell ref="AP68:AQ68"/>
    <mergeCell ref="AT70:AU70"/>
    <mergeCell ref="AV70:AW70"/>
    <mergeCell ref="A68:C68"/>
    <mergeCell ref="D68:R68"/>
    <mergeCell ref="AB68:AC68"/>
    <mergeCell ref="AD68:AE68"/>
    <mergeCell ref="AN68:AO68"/>
    <mergeCell ref="A69:C69"/>
    <mergeCell ref="D69:R69"/>
    <mergeCell ref="AB69:AC69"/>
    <mergeCell ref="AJ70:AK70"/>
    <mergeCell ref="A70:C70"/>
    <mergeCell ref="D70:R70"/>
    <mergeCell ref="AB70:AC70"/>
    <mergeCell ref="AD70:AE70"/>
    <mergeCell ref="AP70:AQ70"/>
    <mergeCell ref="AN70:AO70"/>
    <mergeCell ref="AV72:AW72"/>
    <mergeCell ref="A71:C71"/>
    <mergeCell ref="D71:R71"/>
    <mergeCell ref="AB71:AC71"/>
    <mergeCell ref="AD71:AE71"/>
    <mergeCell ref="AF71:AG71"/>
    <mergeCell ref="AJ71:AK71"/>
    <mergeCell ref="AT71:AU71"/>
    <mergeCell ref="AV71:AW71"/>
    <mergeCell ref="AL71:AM71"/>
    <mergeCell ref="AP71:AQ71"/>
    <mergeCell ref="AD72:AE72"/>
    <mergeCell ref="AF72:AG72"/>
    <mergeCell ref="D72:R72"/>
    <mergeCell ref="AB72:AC72"/>
    <mergeCell ref="AN72:AO72"/>
    <mergeCell ref="AL72:AM72"/>
    <mergeCell ref="AL73:AM73"/>
    <mergeCell ref="AN73:AO73"/>
    <mergeCell ref="AP73:AQ73"/>
    <mergeCell ref="AN76:AO76"/>
    <mergeCell ref="AT75:AU75"/>
    <mergeCell ref="AT73:AU73"/>
    <mergeCell ref="AL74:AM74"/>
    <mergeCell ref="AN74:AO74"/>
    <mergeCell ref="AL76:AM76"/>
    <mergeCell ref="AR83:AR84"/>
    <mergeCell ref="AP82:AQ82"/>
    <mergeCell ref="AL75:AM75"/>
    <mergeCell ref="AN75:AO75"/>
    <mergeCell ref="AP76:AQ76"/>
    <mergeCell ref="AP75:AQ75"/>
    <mergeCell ref="AP77:AQ77"/>
    <mergeCell ref="AL77:AM77"/>
    <mergeCell ref="AP78:AQ78"/>
    <mergeCell ref="AP81:AQ81"/>
    <mergeCell ref="AD96:AE96"/>
    <mergeCell ref="AN83:AO84"/>
    <mergeCell ref="AP83:AQ84"/>
    <mergeCell ref="AN82:AO82"/>
    <mergeCell ref="AL82:AM82"/>
    <mergeCell ref="AP80:AQ80"/>
    <mergeCell ref="AN81:AO81"/>
    <mergeCell ref="AL83:AM84"/>
    <mergeCell ref="AL80:AM80"/>
    <mergeCell ref="AN80:AO80"/>
    <mergeCell ref="AN86:AO86"/>
    <mergeCell ref="AP86:AQ86"/>
    <mergeCell ref="AN85:AO85"/>
    <mergeCell ref="AP85:AQ85"/>
    <mergeCell ref="AF85:AG85"/>
    <mergeCell ref="AJ85:AK85"/>
    <mergeCell ref="AJ86:AK86"/>
    <mergeCell ref="AB101:AC101"/>
    <mergeCell ref="A107:C107"/>
    <mergeCell ref="D107:R107"/>
    <mergeCell ref="A104:C104"/>
    <mergeCell ref="A102:C102"/>
    <mergeCell ref="D102:R102"/>
    <mergeCell ref="D106:R106"/>
    <mergeCell ref="A106:C106"/>
    <mergeCell ref="V105:V106"/>
    <mergeCell ref="AL92:AM92"/>
    <mergeCell ref="AJ100:AK100"/>
    <mergeCell ref="AF97:AG97"/>
    <mergeCell ref="AF98:AG98"/>
    <mergeCell ref="A110:C110"/>
    <mergeCell ref="D110:R110"/>
    <mergeCell ref="D100:R100"/>
    <mergeCell ref="AB100:AC100"/>
    <mergeCell ref="A101:C101"/>
    <mergeCell ref="A100:C100"/>
    <mergeCell ref="AF105:AG105"/>
    <mergeCell ref="AB105:AC105"/>
    <mergeCell ref="S104:S110"/>
    <mergeCell ref="AF100:AG100"/>
    <mergeCell ref="AF102:AG102"/>
    <mergeCell ref="AB102:AC102"/>
    <mergeCell ref="AA101:AA102"/>
    <mergeCell ref="AB110:AC110"/>
    <mergeCell ref="AD110:AE110"/>
    <mergeCell ref="S100:S103"/>
    <mergeCell ref="A111:C111"/>
    <mergeCell ref="D111:R111"/>
    <mergeCell ref="D101:R101"/>
    <mergeCell ref="AL101:AM101"/>
    <mergeCell ref="AD105:AE105"/>
    <mergeCell ref="AB106:AC106"/>
    <mergeCell ref="D105:R105"/>
    <mergeCell ref="AD106:AE106"/>
    <mergeCell ref="AB111:AC111"/>
    <mergeCell ref="AJ108:AK109"/>
    <mergeCell ref="AV103:AW103"/>
    <mergeCell ref="AJ103:AK103"/>
    <mergeCell ref="AL103:AM103"/>
    <mergeCell ref="AN103:AO103"/>
    <mergeCell ref="AP103:AQ103"/>
    <mergeCell ref="AD111:AE111"/>
    <mergeCell ref="AV111:AW111"/>
    <mergeCell ref="AP111:AQ111"/>
    <mergeCell ref="AN108:AO109"/>
    <mergeCell ref="AN111:AO111"/>
    <mergeCell ref="AT111:AU111"/>
    <mergeCell ref="AH113:AI113"/>
    <mergeCell ref="AJ113:AK113"/>
    <mergeCell ref="AL113:AM113"/>
    <mergeCell ref="AN112:AO112"/>
    <mergeCell ref="AP112:AQ112"/>
    <mergeCell ref="AT112:AU112"/>
    <mergeCell ref="AJ112:AK112"/>
    <mergeCell ref="AL111:AM111"/>
    <mergeCell ref="AH112:AI112"/>
    <mergeCell ref="AJ111:AK111"/>
    <mergeCell ref="AL112:AM112"/>
    <mergeCell ref="AF112:AG112"/>
    <mergeCell ref="AL108:AM109"/>
    <mergeCell ref="AF111:AG111"/>
    <mergeCell ref="AF110:AG110"/>
    <mergeCell ref="A112:C112"/>
    <mergeCell ref="D112:R112"/>
    <mergeCell ref="T112:U112"/>
    <mergeCell ref="V112:W112"/>
    <mergeCell ref="AB112:AC112"/>
    <mergeCell ref="AD112:AE112"/>
    <mergeCell ref="X112:Y112"/>
    <mergeCell ref="Z112:AA112"/>
    <mergeCell ref="AV112:AW112"/>
    <mergeCell ref="AP113:AQ113"/>
    <mergeCell ref="AT113:AU113"/>
    <mergeCell ref="AV113:AW113"/>
    <mergeCell ref="A114:C114"/>
    <mergeCell ref="D114:AA114"/>
    <mergeCell ref="AB114:AI114"/>
    <mergeCell ref="AV114:AW114"/>
    <mergeCell ref="A113:C113"/>
    <mergeCell ref="D113:AA113"/>
    <mergeCell ref="AB113:AC113"/>
    <mergeCell ref="AD113:AE113"/>
    <mergeCell ref="AF113:AG113"/>
    <mergeCell ref="AN113:AO113"/>
    <mergeCell ref="A115:AA115"/>
    <mergeCell ref="AB115:AI115"/>
    <mergeCell ref="AJ115:AK115"/>
    <mergeCell ref="AL115:AM115"/>
    <mergeCell ref="AN115:AO115"/>
    <mergeCell ref="AP115:AQ115"/>
    <mergeCell ref="AT115:AU115"/>
    <mergeCell ref="AV115:AW115"/>
    <mergeCell ref="A116:AA116"/>
    <mergeCell ref="AB116:AI116"/>
    <mergeCell ref="AJ116:AK116"/>
    <mergeCell ref="AL116:AM116"/>
    <mergeCell ref="AN116:AO116"/>
    <mergeCell ref="AP116:AQ116"/>
    <mergeCell ref="AT116:AU116"/>
    <mergeCell ref="AV116:AW116"/>
    <mergeCell ref="AV118:AW118"/>
    <mergeCell ref="A117:AA117"/>
    <mergeCell ref="AB117:AI117"/>
    <mergeCell ref="AJ117:AK117"/>
    <mergeCell ref="AL117:AM117"/>
    <mergeCell ref="AN117:AO117"/>
    <mergeCell ref="AP117:AQ117"/>
    <mergeCell ref="AT117:AU117"/>
    <mergeCell ref="AV117:AW117"/>
    <mergeCell ref="A118:AA118"/>
    <mergeCell ref="AB118:AI118"/>
    <mergeCell ref="AJ118:AK118"/>
    <mergeCell ref="AL118:AM118"/>
    <mergeCell ref="AN118:AO118"/>
    <mergeCell ref="AP118:AQ118"/>
    <mergeCell ref="AT118:AU118"/>
    <mergeCell ref="AV119:AW119"/>
    <mergeCell ref="AV121:AW121"/>
    <mergeCell ref="AP120:AQ120"/>
    <mergeCell ref="AT120:AU120"/>
    <mergeCell ref="AV120:AW120"/>
    <mergeCell ref="AT119:AU119"/>
    <mergeCell ref="AP119:AQ119"/>
    <mergeCell ref="A119:AA119"/>
    <mergeCell ref="AB119:AI119"/>
    <mergeCell ref="AJ119:AK119"/>
    <mergeCell ref="AL119:AM119"/>
    <mergeCell ref="AN119:AO119"/>
    <mergeCell ref="AA141:AB141"/>
    <mergeCell ref="AC141:AT141"/>
    <mergeCell ref="AL121:AM121"/>
    <mergeCell ref="AN121:AO121"/>
    <mergeCell ref="AP121:AQ121"/>
    <mergeCell ref="A120:AA120"/>
    <mergeCell ref="AA132:AB132"/>
    <mergeCell ref="AC132:AT132"/>
    <mergeCell ref="AA131:AB131"/>
    <mergeCell ref="AC131:AT131"/>
    <mergeCell ref="AB120:AI120"/>
    <mergeCell ref="AJ120:AK120"/>
    <mergeCell ref="AL120:AM120"/>
    <mergeCell ref="AN120:AO120"/>
    <mergeCell ref="AT121:AU121"/>
    <mergeCell ref="AJ121:AK121"/>
    <mergeCell ref="V124:AV124"/>
    <mergeCell ref="AA140:AB140"/>
    <mergeCell ref="AA126:AB126"/>
    <mergeCell ref="AA133:AB133"/>
    <mergeCell ref="AC133:AT133"/>
    <mergeCell ref="AA134:AB134"/>
    <mergeCell ref="AC134:AT134"/>
    <mergeCell ref="AC136:AT136"/>
    <mergeCell ref="AA138:AB138"/>
    <mergeCell ref="AA149:AB149"/>
    <mergeCell ref="AC149:AT149"/>
    <mergeCell ref="AC144:AT144"/>
    <mergeCell ref="AA145:AB145"/>
    <mergeCell ref="AA130:AB130"/>
    <mergeCell ref="AC130:AT130"/>
    <mergeCell ref="AA142:AB142"/>
    <mergeCell ref="AC142:AT142"/>
    <mergeCell ref="AA135:AB135"/>
    <mergeCell ref="AC135:AT135"/>
    <mergeCell ref="C148:R148"/>
    <mergeCell ref="AA144:AB144"/>
    <mergeCell ref="AC152:AT152"/>
    <mergeCell ref="AA150:AB150"/>
    <mergeCell ref="AC150:AT150"/>
    <mergeCell ref="AA146:AB146"/>
    <mergeCell ref="AC146:AT146"/>
    <mergeCell ref="AA152:AB152"/>
    <mergeCell ref="AA148:AB148"/>
    <mergeCell ref="AC148:AT148"/>
    <mergeCell ref="AA143:AB143"/>
    <mergeCell ref="D45:R45"/>
    <mergeCell ref="AC145:AT145"/>
    <mergeCell ref="AC143:AT143"/>
    <mergeCell ref="AA129:AB129"/>
    <mergeCell ref="AC129:AT129"/>
    <mergeCell ref="AC140:AT140"/>
    <mergeCell ref="AA136:AB136"/>
    <mergeCell ref="A121:AA121"/>
    <mergeCell ref="AB121:AI121"/>
    <mergeCell ref="C153:R153"/>
    <mergeCell ref="AA153:AB153"/>
    <mergeCell ref="AC153:AT153"/>
    <mergeCell ref="C152:R152"/>
    <mergeCell ref="AD102:AE102"/>
    <mergeCell ref="AL102:AM102"/>
    <mergeCell ref="AF106:AG106"/>
    <mergeCell ref="C151:R151"/>
    <mergeCell ref="AA151:AB151"/>
    <mergeCell ref="AC151:AT151"/>
    <mergeCell ref="F21:M21"/>
    <mergeCell ref="N21:Q21"/>
    <mergeCell ref="AA21:AG21"/>
    <mergeCell ref="D74:R74"/>
    <mergeCell ref="A105:C105"/>
    <mergeCell ref="AN88:AO88"/>
    <mergeCell ref="A103:C103"/>
    <mergeCell ref="D103:R103"/>
    <mergeCell ref="AB103:AC103"/>
    <mergeCell ref="AD103:AE103"/>
    <mergeCell ref="AL21:AO21"/>
    <mergeCell ref="AL88:AM88"/>
    <mergeCell ref="AB74:AC74"/>
    <mergeCell ref="AB33:AC33"/>
    <mergeCell ref="AJ102:AK102"/>
    <mergeCell ref="AN92:AO92"/>
    <mergeCell ref="AN93:AO93"/>
    <mergeCell ref="AN101:AO101"/>
    <mergeCell ref="AF96:AG96"/>
    <mergeCell ref="AJ82:AK82"/>
    <mergeCell ref="D34:R34"/>
    <mergeCell ref="D35:R35"/>
    <mergeCell ref="AD104:AE104"/>
    <mergeCell ref="AF104:AG104"/>
    <mergeCell ref="AD100:AE100"/>
    <mergeCell ref="AJ74:AK74"/>
    <mergeCell ref="AB104:AC104"/>
    <mergeCell ref="AJ101:AK101"/>
    <mergeCell ref="D104:R104"/>
    <mergeCell ref="AF103:AG103"/>
    <mergeCell ref="AP22:AS22"/>
    <mergeCell ref="AP74:AQ74"/>
    <mergeCell ref="AR30:AS30"/>
    <mergeCell ref="AP51:AQ51"/>
    <mergeCell ref="AP72:AQ72"/>
    <mergeCell ref="AL70:AM70"/>
    <mergeCell ref="AL51:AM51"/>
    <mergeCell ref="AL40:AM40"/>
    <mergeCell ref="AN39:AO39"/>
    <mergeCell ref="AN71:AO71"/>
    <mergeCell ref="AD73:AE73"/>
    <mergeCell ref="AF73:AG73"/>
    <mergeCell ref="AD83:AE84"/>
    <mergeCell ref="AF81:AG81"/>
    <mergeCell ref="AF82:AG82"/>
    <mergeCell ref="AJ77:AK77"/>
    <mergeCell ref="AJ76:AK76"/>
    <mergeCell ref="AD80:AE80"/>
    <mergeCell ref="AJ73:AK73"/>
    <mergeCell ref="AP20:AS20"/>
    <mergeCell ref="AP21:AS21"/>
    <mergeCell ref="AL19:AO19"/>
    <mergeCell ref="B20:E20"/>
    <mergeCell ref="F20:M20"/>
    <mergeCell ref="N20:Q20"/>
    <mergeCell ref="R20:V20"/>
    <mergeCell ref="R21:V21"/>
    <mergeCell ref="AH21:AK21"/>
    <mergeCell ref="B21:E21"/>
    <mergeCell ref="R18:V18"/>
    <mergeCell ref="R19:V19"/>
    <mergeCell ref="AN33:AO33"/>
    <mergeCell ref="AJ50:AK50"/>
    <mergeCell ref="AL100:AM100"/>
    <mergeCell ref="AN100:AO100"/>
    <mergeCell ref="AL86:AM86"/>
    <mergeCell ref="AN34:AO34"/>
    <mergeCell ref="AL37:AM37"/>
    <mergeCell ref="W21:Z21"/>
    <mergeCell ref="AJ33:AK33"/>
    <mergeCell ref="AL33:AM33"/>
    <mergeCell ref="AD74:AE74"/>
    <mergeCell ref="AF74:AG74"/>
    <mergeCell ref="AD75:AE75"/>
    <mergeCell ref="AF75:AG75"/>
    <mergeCell ref="AF40:AG40"/>
    <mergeCell ref="AD34:AE34"/>
    <mergeCell ref="AJ41:AK41"/>
    <mergeCell ref="AL41:AM41"/>
    <mergeCell ref="AV102:AW102"/>
    <mergeCell ref="AT74:AU74"/>
    <mergeCell ref="AV74:AW74"/>
    <mergeCell ref="AP102:AQ102"/>
    <mergeCell ref="AV82:AW82"/>
    <mergeCell ref="AT102:AU102"/>
    <mergeCell ref="AP88:AQ88"/>
    <mergeCell ref="AP87:AQ87"/>
    <mergeCell ref="AV100:AW100"/>
    <mergeCell ref="AV101:AW101"/>
    <mergeCell ref="AT103:AU103"/>
    <mergeCell ref="AJ34:AK34"/>
    <mergeCell ref="AV33:AW33"/>
    <mergeCell ref="AT101:AU101"/>
    <mergeCell ref="AT100:AU100"/>
    <mergeCell ref="AP100:AQ100"/>
    <mergeCell ref="AP101:AQ101"/>
    <mergeCell ref="AP34:AQ34"/>
    <mergeCell ref="AP37:AQ37"/>
    <mergeCell ref="AT34:AU34"/>
    <mergeCell ref="AT105:AU105"/>
    <mergeCell ref="AP104:AQ104"/>
    <mergeCell ref="AN105:AO105"/>
    <mergeCell ref="AT104:AU104"/>
    <mergeCell ref="AL50:AM50"/>
    <mergeCell ref="W62:W63"/>
    <mergeCell ref="AL104:AM104"/>
    <mergeCell ref="AN104:AO104"/>
    <mergeCell ref="AJ104:AK104"/>
    <mergeCell ref="AN102:AO102"/>
    <mergeCell ref="AP107:AQ107"/>
    <mergeCell ref="AJ107:AK107"/>
    <mergeCell ref="AL107:AM107"/>
    <mergeCell ref="AV104:AW104"/>
    <mergeCell ref="AJ105:AK105"/>
    <mergeCell ref="AP106:AQ106"/>
    <mergeCell ref="AT106:AU106"/>
    <mergeCell ref="AV105:AW105"/>
    <mergeCell ref="AL105:AM105"/>
    <mergeCell ref="AP105:AQ105"/>
    <mergeCell ref="AT107:AU107"/>
    <mergeCell ref="AV107:AW107"/>
    <mergeCell ref="AV106:AW106"/>
    <mergeCell ref="AB107:AC107"/>
    <mergeCell ref="AD107:AE107"/>
    <mergeCell ref="AF107:AG107"/>
    <mergeCell ref="AN107:AO107"/>
    <mergeCell ref="AJ106:AK106"/>
    <mergeCell ref="AL106:AM106"/>
    <mergeCell ref="AN106:AO106"/>
    <mergeCell ref="AP110:AQ110"/>
    <mergeCell ref="AT110:AU110"/>
    <mergeCell ref="AV110:AW110"/>
    <mergeCell ref="AJ110:AK110"/>
    <mergeCell ref="AL110:AM110"/>
    <mergeCell ref="AN110:AO110"/>
    <mergeCell ref="AF34:AG34"/>
    <mergeCell ref="AF37:AG37"/>
    <mergeCell ref="AB43:AC43"/>
    <mergeCell ref="AD43:AE43"/>
    <mergeCell ref="AF43:AG43"/>
    <mergeCell ref="AB34:AC34"/>
    <mergeCell ref="AB41:AC41"/>
    <mergeCell ref="AF42:AG42"/>
    <mergeCell ref="AF35:AG35"/>
    <mergeCell ref="AB40:AC40"/>
    <mergeCell ref="D38:R38"/>
    <mergeCell ref="D39:R39"/>
    <mergeCell ref="D40:R40"/>
    <mergeCell ref="D43:R43"/>
    <mergeCell ref="D44:R44"/>
    <mergeCell ref="A36:C36"/>
    <mergeCell ref="A37:C37"/>
    <mergeCell ref="A38:C38"/>
    <mergeCell ref="A39:C39"/>
    <mergeCell ref="A41:C41"/>
    <mergeCell ref="AB35:AC35"/>
    <mergeCell ref="AD35:AE35"/>
    <mergeCell ref="AD40:AE40"/>
    <mergeCell ref="AB37:AC37"/>
    <mergeCell ref="AD37:AE37"/>
    <mergeCell ref="AJ37:AK37"/>
    <mergeCell ref="AV34:AW34"/>
    <mergeCell ref="AJ35:AK35"/>
    <mergeCell ref="AL35:AM35"/>
    <mergeCell ref="AN35:AO35"/>
    <mergeCell ref="AP35:AQ35"/>
    <mergeCell ref="AT35:AU35"/>
    <mergeCell ref="AV35:AW35"/>
    <mergeCell ref="AL34:AM34"/>
    <mergeCell ref="AT37:AU37"/>
    <mergeCell ref="AV37:AW37"/>
    <mergeCell ref="AV39:AW39"/>
    <mergeCell ref="AB38:AC38"/>
    <mergeCell ref="AD38:AE38"/>
    <mergeCell ref="AF38:AG38"/>
    <mergeCell ref="AJ38:AK38"/>
    <mergeCell ref="AL38:AM38"/>
    <mergeCell ref="AT39:AU39"/>
    <mergeCell ref="AN38:AO38"/>
    <mergeCell ref="AV41:AW41"/>
    <mergeCell ref="AN41:AO41"/>
    <mergeCell ref="AT38:AU38"/>
    <mergeCell ref="AV38:AW38"/>
    <mergeCell ref="AB39:AC39"/>
    <mergeCell ref="AD39:AE39"/>
    <mergeCell ref="AF39:AG39"/>
    <mergeCell ref="AJ39:AK39"/>
    <mergeCell ref="AL39:AM39"/>
    <mergeCell ref="AP39:AQ39"/>
    <mergeCell ref="AV43:AW43"/>
    <mergeCell ref="AL44:AM44"/>
    <mergeCell ref="AN44:AO44"/>
    <mergeCell ref="AP44:AQ44"/>
    <mergeCell ref="AT44:AU44"/>
    <mergeCell ref="AP40:AQ40"/>
    <mergeCell ref="AT40:AU40"/>
    <mergeCell ref="AV40:AW40"/>
    <mergeCell ref="AP43:AQ43"/>
    <mergeCell ref="AP41:AQ41"/>
    <mergeCell ref="AD41:AE41"/>
    <mergeCell ref="AF41:AG41"/>
    <mergeCell ref="AB44:AC44"/>
    <mergeCell ref="AD44:AE44"/>
    <mergeCell ref="AF44:AG44"/>
    <mergeCell ref="AT43:AU43"/>
    <mergeCell ref="AJ43:AK43"/>
    <mergeCell ref="AL43:AM43"/>
    <mergeCell ref="AN43:AO43"/>
    <mergeCell ref="AT41:AU41"/>
    <mergeCell ref="AJ44:AK44"/>
    <mergeCell ref="AV44:AW44"/>
    <mergeCell ref="AV45:AW45"/>
    <mergeCell ref="AL48:AM48"/>
    <mergeCell ref="AN51:AO51"/>
    <mergeCell ref="AL52:AM52"/>
    <mergeCell ref="AT45:AU45"/>
    <mergeCell ref="AJ45:AK45"/>
    <mergeCell ref="AL45:AM45"/>
    <mergeCell ref="AN52:AO52"/>
    <mergeCell ref="AJ66:AK66"/>
    <mergeCell ref="AL66:AM66"/>
    <mergeCell ref="AB53:AC53"/>
    <mergeCell ref="AD53:AE53"/>
    <mergeCell ref="AN45:AO45"/>
    <mergeCell ref="AP45:AQ45"/>
    <mergeCell ref="AB45:AC45"/>
    <mergeCell ref="AD45:AE45"/>
    <mergeCell ref="AF45:AG45"/>
    <mergeCell ref="AP65:AQ65"/>
    <mergeCell ref="AJ67:AK67"/>
    <mergeCell ref="AF70:AG70"/>
    <mergeCell ref="AJ69:AK69"/>
    <mergeCell ref="AF68:AG68"/>
    <mergeCell ref="AV77:AW77"/>
    <mergeCell ref="AN77:AO77"/>
    <mergeCell ref="AT77:AU77"/>
    <mergeCell ref="AJ75:AK75"/>
    <mergeCell ref="AJ72:AK72"/>
    <mergeCell ref="AT72:AU72"/>
    <mergeCell ref="AV81:AW81"/>
    <mergeCell ref="AT78:AU78"/>
    <mergeCell ref="AT80:AU80"/>
    <mergeCell ref="AV80:AW80"/>
    <mergeCell ref="AT79:AU79"/>
    <mergeCell ref="AV78:AW78"/>
    <mergeCell ref="AV79:AW79"/>
    <mergeCell ref="AV73:AW73"/>
    <mergeCell ref="AV75:AW75"/>
    <mergeCell ref="AF80:AG80"/>
    <mergeCell ref="AJ80:AK80"/>
    <mergeCell ref="AD78:AE78"/>
    <mergeCell ref="AB81:AC81"/>
    <mergeCell ref="AD81:AE81"/>
    <mergeCell ref="AV76:AW76"/>
    <mergeCell ref="AT76:AU76"/>
    <mergeCell ref="AJ81:AK81"/>
    <mergeCell ref="A67:C67"/>
    <mergeCell ref="D67:R67"/>
    <mergeCell ref="AB67:AC67"/>
    <mergeCell ref="AD67:AE67"/>
    <mergeCell ref="A86:C86"/>
    <mergeCell ref="D79:R79"/>
    <mergeCell ref="A80:C80"/>
    <mergeCell ref="AB77:AC77"/>
    <mergeCell ref="AD77:AE77"/>
    <mergeCell ref="Z83:Z84"/>
    <mergeCell ref="AA83:AA84"/>
    <mergeCell ref="AB86:AC86"/>
    <mergeCell ref="AD86:AE86"/>
    <mergeCell ref="AL81:AM81"/>
    <mergeCell ref="AJ89:AK89"/>
    <mergeCell ref="AL89:AM89"/>
    <mergeCell ref="AD89:AE89"/>
    <mergeCell ref="AF89:AG89"/>
    <mergeCell ref="AB82:AC82"/>
    <mergeCell ref="AD82:AE82"/>
    <mergeCell ref="AN87:AO87"/>
    <mergeCell ref="D87:R87"/>
    <mergeCell ref="AF87:AG87"/>
    <mergeCell ref="A88:C88"/>
    <mergeCell ref="D88:R88"/>
    <mergeCell ref="AJ88:AK88"/>
    <mergeCell ref="AJ87:AK87"/>
    <mergeCell ref="AL87:AM87"/>
    <mergeCell ref="AB87:AC87"/>
    <mergeCell ref="AB88:AC88"/>
    <mergeCell ref="AB92:AC92"/>
    <mergeCell ref="AF92:AG92"/>
    <mergeCell ref="AN90:AO90"/>
    <mergeCell ref="AD90:AE90"/>
    <mergeCell ref="AJ90:AK90"/>
    <mergeCell ref="AF91:AG91"/>
    <mergeCell ref="AL90:AM90"/>
    <mergeCell ref="AB90:AC90"/>
    <mergeCell ref="AJ92:AK92"/>
    <mergeCell ref="AJ91:AK91"/>
    <mergeCell ref="A92:C92"/>
    <mergeCell ref="A89:C89"/>
    <mergeCell ref="A90:C90"/>
    <mergeCell ref="A91:C91"/>
    <mergeCell ref="AB89:AC89"/>
    <mergeCell ref="D92:R92"/>
    <mergeCell ref="AB91:AC91"/>
    <mergeCell ref="D91:R91"/>
    <mergeCell ref="D89:R89"/>
    <mergeCell ref="D90:R90"/>
    <mergeCell ref="AV90:AW90"/>
    <mergeCell ref="D94:R94"/>
    <mergeCell ref="AL91:AM91"/>
    <mergeCell ref="AN91:AO91"/>
    <mergeCell ref="AB93:AC93"/>
    <mergeCell ref="AD93:AE93"/>
    <mergeCell ref="AT93:AU93"/>
    <mergeCell ref="AV93:AW93"/>
    <mergeCell ref="AP90:AQ90"/>
    <mergeCell ref="AP93:AQ93"/>
    <mergeCell ref="AT90:AU90"/>
    <mergeCell ref="AT87:AU87"/>
    <mergeCell ref="AP89:AQ89"/>
    <mergeCell ref="AD94:AE94"/>
    <mergeCell ref="AJ94:AK94"/>
    <mergeCell ref="AL94:AM94"/>
    <mergeCell ref="AP91:AQ91"/>
    <mergeCell ref="AT92:AU92"/>
    <mergeCell ref="AP92:AQ92"/>
    <mergeCell ref="AN89:AO89"/>
    <mergeCell ref="AT82:AU82"/>
    <mergeCell ref="AT86:AU86"/>
    <mergeCell ref="AT85:AU85"/>
    <mergeCell ref="AV85:AW85"/>
    <mergeCell ref="AV86:AW86"/>
    <mergeCell ref="AT91:AU91"/>
    <mergeCell ref="AV91:AW91"/>
    <mergeCell ref="AV87:AW87"/>
    <mergeCell ref="AT88:AU88"/>
    <mergeCell ref="AV88:AW88"/>
    <mergeCell ref="AV94:AW94"/>
    <mergeCell ref="AT95:AU95"/>
    <mergeCell ref="AV95:AW95"/>
    <mergeCell ref="A94:C94"/>
    <mergeCell ref="AF94:AG94"/>
    <mergeCell ref="AV92:AW92"/>
    <mergeCell ref="AF93:AG93"/>
    <mergeCell ref="A93:C93"/>
    <mergeCell ref="AD92:AE92"/>
    <mergeCell ref="AB94:AC94"/>
    <mergeCell ref="AT89:AU89"/>
    <mergeCell ref="AV89:AW89"/>
    <mergeCell ref="A95:C95"/>
    <mergeCell ref="AJ95:AK95"/>
    <mergeCell ref="AL95:AM95"/>
    <mergeCell ref="D93:R93"/>
    <mergeCell ref="AB95:AC95"/>
    <mergeCell ref="AF95:AG95"/>
    <mergeCell ref="AJ93:AK93"/>
    <mergeCell ref="AL93:AM93"/>
    <mergeCell ref="A99:C99"/>
    <mergeCell ref="D99:R99"/>
    <mergeCell ref="A98:C98"/>
    <mergeCell ref="D98:R98"/>
    <mergeCell ref="AB98:AC98"/>
    <mergeCell ref="AN94:AO94"/>
    <mergeCell ref="AD95:AE95"/>
    <mergeCell ref="D95:R95"/>
    <mergeCell ref="A97:C97"/>
    <mergeCell ref="A96:C96"/>
    <mergeCell ref="AJ99:AK99"/>
    <mergeCell ref="AT94:AU94"/>
    <mergeCell ref="AP94:AQ94"/>
    <mergeCell ref="AN95:AO95"/>
    <mergeCell ref="AP95:AQ95"/>
    <mergeCell ref="AT96:AU96"/>
    <mergeCell ref="AT97:AU97"/>
    <mergeCell ref="AN99:AO99"/>
    <mergeCell ref="AB96:AC96"/>
    <mergeCell ref="AV98:AW98"/>
    <mergeCell ref="AF99:AG99"/>
    <mergeCell ref="AN98:AO98"/>
    <mergeCell ref="AT98:AU98"/>
    <mergeCell ref="AL99:AM99"/>
    <mergeCell ref="AP99:AQ99"/>
    <mergeCell ref="AV99:AW99"/>
    <mergeCell ref="AT99:AU99"/>
    <mergeCell ref="AP98:AQ98"/>
    <mergeCell ref="AJ46:AK46"/>
    <mergeCell ref="AL46:AM46"/>
    <mergeCell ref="AB97:AC97"/>
    <mergeCell ref="AL98:AM98"/>
    <mergeCell ref="AD98:AE98"/>
    <mergeCell ref="AB99:AC99"/>
    <mergeCell ref="AB80:AC80"/>
    <mergeCell ref="AL85:AM85"/>
    <mergeCell ref="AJ98:AK98"/>
    <mergeCell ref="AL79:AM79"/>
    <mergeCell ref="A74:C74"/>
    <mergeCell ref="A76:C76"/>
    <mergeCell ref="Z73:Z74"/>
    <mergeCell ref="D76:R76"/>
    <mergeCell ref="AB76:AC76"/>
    <mergeCell ref="AJ65:AK65"/>
    <mergeCell ref="AB65:AC65"/>
    <mergeCell ref="AD65:AE65"/>
    <mergeCell ref="D73:R73"/>
    <mergeCell ref="AB73:AC73"/>
    <mergeCell ref="AN79:AO79"/>
    <mergeCell ref="AB78:AC78"/>
    <mergeCell ref="AN78:AO78"/>
    <mergeCell ref="AB79:AC79"/>
    <mergeCell ref="AB75:AC75"/>
    <mergeCell ref="AD79:AE79"/>
    <mergeCell ref="AJ79:AK79"/>
    <mergeCell ref="AL65:AM65"/>
    <mergeCell ref="AF67:AG67"/>
    <mergeCell ref="AF77:AG77"/>
    <mergeCell ref="AF76:AG76"/>
    <mergeCell ref="A72:C72"/>
    <mergeCell ref="D75:R75"/>
    <mergeCell ref="A75:C75"/>
    <mergeCell ref="A73:C73"/>
    <mergeCell ref="W77:W82"/>
    <mergeCell ref="D82:R82"/>
    <mergeCell ref="D53:R53"/>
    <mergeCell ref="A45:C45"/>
    <mergeCell ref="C6:J6"/>
    <mergeCell ref="AP79:AQ79"/>
    <mergeCell ref="AF78:AG78"/>
    <mergeCell ref="AJ78:AK78"/>
    <mergeCell ref="AL78:AM78"/>
    <mergeCell ref="D46:R46"/>
    <mergeCell ref="AB46:AC46"/>
    <mergeCell ref="A44:C44"/>
  </mergeCells>
  <printOptions/>
  <pageMargins left="0" right="0" top="0.1968503937007874" bottom="0.1968503937007874" header="0.31496062992125984" footer="0.31496062992125984"/>
  <pageSetup fitToHeight="3" fitToWidth="1" horizontalDpi="600" verticalDpi="600" orientation="landscape" paperSize="9" scale="55" r:id="rId4"/>
  <rowBreaks count="3" manualBreakCount="3">
    <brk id="46" max="255" man="1"/>
    <brk id="74" max="255" man="1"/>
    <brk id="103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ППУ №3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</dc:creator>
  <cp:keywords/>
  <dc:description/>
  <cp:lastModifiedBy>Пользователь</cp:lastModifiedBy>
  <cp:lastPrinted>2022-08-29T10:58:09Z</cp:lastPrinted>
  <dcterms:created xsi:type="dcterms:W3CDTF">2004-02-03T10:50:45Z</dcterms:created>
  <dcterms:modified xsi:type="dcterms:W3CDTF">2023-06-19T11:32:09Z</dcterms:modified>
  <cp:category/>
  <cp:version/>
  <cp:contentType/>
  <cp:contentStatus/>
</cp:coreProperties>
</file>